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<sst xmlns="http://schemas.openxmlformats.org/spreadsheetml/2006/main" count="149" uniqueCount="145">
  <si>
    <t>0102</t>
  </si>
  <si>
    <t>0103</t>
  </si>
  <si>
    <t>0104</t>
  </si>
  <si>
    <t>0105</t>
  </si>
  <si>
    <t>0106</t>
  </si>
  <si>
    <t>0107</t>
  </si>
  <si>
    <t>0111</t>
  </si>
  <si>
    <t>0113</t>
  </si>
  <si>
    <t>0100</t>
  </si>
  <si>
    <t>0200</t>
  </si>
  <si>
    <t>0203</t>
  </si>
  <si>
    <t>0300</t>
  </si>
  <si>
    <t>0304</t>
  </si>
  <si>
    <t>0309</t>
  </si>
  <si>
    <t>0310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</si>
  <si>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</si>
  <si>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</si>
  <si>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</si>
  <si>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</si>
  <si>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</si>
  <si>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</si>
  <si>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</si>
  <si>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</si>
  <si>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</si>
  <si>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</si>
  <si>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</si>
  <si>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</si>
  <si>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</si>
  <si>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Обеспечение пожарной безопасности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</si>
  <si>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</si>
  <si>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</si>
  <si>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</si>
  <si>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</si>
  <si>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</si>
  <si>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</si>
  <si>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</si>
  <si>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</si>
  <si>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0400</t>
  </si>
  <si>
    <t>0401</t>
  </si>
  <si>
    <t>0405</t>
  </si>
  <si>
    <t>0406</t>
  </si>
  <si>
    <t>0407</t>
  </si>
  <si>
    <t>0408</t>
  </si>
  <si>
    <t>0409</t>
  </si>
  <si>
    <t>0412</t>
  </si>
  <si>
    <t>0500</t>
  </si>
  <si>
    <t>0501</t>
  </si>
  <si>
    <t>0502</t>
  </si>
  <si>
    <t>0503</t>
  </si>
  <si>
    <t>0505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</si>
  <si>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</si>
  <si>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</si>
  <si>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</si>
  <si>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</si>
  <si>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</si>
  <si>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0600</t>
  </si>
  <si>
    <t>0605</t>
  </si>
  <si>
    <t>ОХРАНА ОКРУЖАЮЩЕЙ СРЕДЫ</t>
  </si>
  <si>
    <t>Другие вопросы в области охраны окружающей среды</t>
  </si>
  <si>
    <t>0700</t>
  </si>
  <si>
    <t>0701</t>
  </si>
  <si>
    <t>0702</t>
  </si>
  <si>
    <t>0704</t>
  </si>
  <si>
    <t>0705</t>
  </si>
  <si>
    <t>0707</t>
  </si>
  <si>
    <t>0709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</si>
  <si>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</si>
  <si>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</si>
  <si>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</si>
  <si>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</si>
  <si>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</si>
  <si>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</si>
  <si>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0800</t>
  </si>
  <si>
    <t>0801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</si>
  <si>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</si>
  <si>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</si>
  <si>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</si>
  <si>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</si>
  <si>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</si>
  <si>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</si>
  <si>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</si>
  <si>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</si>
  <si>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</si>
  <si>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</si>
  <si>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</si>
  <si>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</si>
  <si>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</si>
  <si>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</si>
  <si>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</si>
  <si>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</si>
  <si>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</si>
  <si>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</si>
  <si>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</si>
  <si>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</si>
  <si>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</si>
  <si>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</si>
  <si>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</si>
  <si>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</si>
  <si>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</si>
  <si>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</si>
  <si>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</si>
  <si>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</si>
  <si>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</si>
  <si>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</si>
  <si>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</si>
  <si>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</si>
  <si>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</si>
  <si>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</si>
  <si>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</si>
  <si>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</si>
  <si>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Наименование</t>
  </si>
  <si>
    <t>ИТОГО:</t>
  </si>
  <si>
    <t>1402</t>
  </si>
  <si>
    <t>Иные дотации</t>
  </si>
  <si>
    <t>Раздел, подраздел</t>
  </si>
  <si>
    <t>Защита населения и территории от чрезвычайных ситуаций природного и техногенного характера, гражданская оборона</t>
  </si>
  <si>
    <t>Дополнительное образование детей</t>
  </si>
  <si>
    <t>МЕЖБЮДЖЕТНЫЕ ТРАНСФЕРТЫ ОБЩЕГО ХАРАКТЕРА БЮДЖЕТАМ БЮДЖЕТНОЙ СИСТЕМЫ РОССИЙСКОЙ ФЕДЕРАЦИИ</t>
  </si>
  <si>
    <t>0703</t>
  </si>
  <si>
    <t>Проект 
на 2019 год</t>
  </si>
  <si>
    <t>6=5/3</t>
  </si>
  <si>
    <t>7=5/4</t>
  </si>
  <si>
    <t>9=8/3</t>
  </si>
  <si>
    <t>10=8/4</t>
  </si>
  <si>
    <t>12=11/3</t>
  </si>
  <si>
    <t>13=11/4</t>
  </si>
  <si>
    <t>тыс. руб.</t>
  </si>
  <si>
    <t>Проект 
на 2020 год</t>
  </si>
  <si>
    <t>0504</t>
  </si>
  <si>
    <t>1403</t>
  </si>
  <si>
    <t>Прикладные научные исследования в области жилищно-коммунального хозяйства</t>
  </si>
  <si>
    <t>0602</t>
  </si>
  <si>
    <t>Сбор, удаление отходов и очистка сточных вод</t>
  </si>
  <si>
    <t>Молодежная политика и оздоровление детей</t>
  </si>
  <si>
    <t>Расходы бюджета Верхнеландеховского городского поселения по разделам и подразделам классификации расходов бюджетов на 2019 год и на плановый период 2020 и 2021 годов в сравнении с исполнением за 2017 год и ожидаемым исполнением за 2018 год</t>
  </si>
  <si>
    <t>Исполнено 
за 2017 год</t>
  </si>
  <si>
    <t>Ожидаемое исполнение 
за 2018 год</t>
  </si>
  <si>
    <t xml:space="preserve">2019 год 
к исполнению 
за 2017 год </t>
  </si>
  <si>
    <t xml:space="preserve">2019 год 
к ожидаемому исполнению 
за 2018 год </t>
  </si>
  <si>
    <t xml:space="preserve">2020 год 
к исполнению 
за 2017 год </t>
  </si>
  <si>
    <t xml:space="preserve">2020 год 
к ожидаемому исполнению 
за 2018 год </t>
  </si>
  <si>
    <t>Проект 
на 2021 год</t>
  </si>
  <si>
    <t xml:space="preserve">2021 год 
к исполнению 
за 2017 год </t>
  </si>
  <si>
    <t xml:space="preserve">2021 год 
к ожидаемому исполнению 
за 2018 год </t>
  </si>
  <si>
    <t>св. 200%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</si>
</sst>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0"/>
      <name val="Arial Cyr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30" fillId="16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16" borderId="1">
      <alignment/>
      <protection/>
    </xf>
    <xf numFmtId="0" fontId="30" fillId="0" borderId="2">
      <alignment horizontal="center" vertical="center" wrapText="1"/>
      <protection/>
    </xf>
    <xf numFmtId="0" fontId="30" fillId="16" borderId="3">
      <alignment/>
      <protection/>
    </xf>
    <xf numFmtId="0" fontId="30" fillId="16" borderId="0">
      <alignment shrinkToFit="1"/>
      <protection/>
    </xf>
    <xf numFmtId="0" fontId="32" fillId="0" borderId="3">
      <alignment horizontal="right"/>
      <protection/>
    </xf>
    <xf numFmtId="4" fontId="32" fillId="17" borderId="3">
      <alignment horizontal="right" vertical="top" shrinkToFit="1"/>
      <protection/>
    </xf>
    <xf numFmtId="4" fontId="32" fillId="18" borderId="3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17" borderId="2">
      <alignment horizontal="right" vertical="top" shrinkToFit="1"/>
      <protection/>
    </xf>
    <xf numFmtId="4" fontId="32" fillId="18" borderId="2">
      <alignment horizontal="right" vertical="top" shrinkToFit="1"/>
      <protection/>
    </xf>
    <xf numFmtId="0" fontId="30" fillId="16" borderId="4">
      <alignment/>
      <protection/>
    </xf>
    <xf numFmtId="0" fontId="30" fillId="16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vertical="top" wrapText="1"/>
      <protection/>
    </xf>
    <xf numFmtId="4" fontId="30" fillId="0" borderId="2">
      <alignment horizontal="right" vertical="top" shrinkToFit="1"/>
      <protection/>
    </xf>
    <xf numFmtId="0" fontId="30" fillId="16" borderId="4">
      <alignment shrinkToFit="1"/>
      <protection/>
    </xf>
    <xf numFmtId="0" fontId="30" fillId="16" borderId="3">
      <alignment horizontal="center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5" applyNumberFormat="0" applyAlignment="0" applyProtection="0"/>
    <xf numFmtId="0" fontId="4" fillId="23" borderId="6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49" fontId="20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left" vertical="center" wrapText="1" shrinkToFit="1"/>
    </xf>
    <xf numFmtId="49" fontId="20" fillId="0" borderId="14" xfId="0" applyNumberFormat="1" applyFont="1" applyBorder="1" applyAlignment="1">
      <alignment horizontal="left" vertical="center" wrapText="1" shrinkToFit="1"/>
    </xf>
    <xf numFmtId="0" fontId="33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justify" vertical="center" wrapText="1"/>
    </xf>
    <xf numFmtId="49" fontId="34" fillId="0" borderId="14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justify" vertical="center" wrapText="1"/>
    </xf>
    <xf numFmtId="49" fontId="33" fillId="0" borderId="14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4" fontId="33" fillId="0" borderId="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4" fontId="33" fillId="0" borderId="14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184" fontId="20" fillId="0" borderId="14" xfId="0" applyNumberFormat="1" applyFont="1" applyBorder="1" applyAlignment="1">
      <alignment/>
    </xf>
    <xf numFmtId="184" fontId="35" fillId="0" borderId="14" xfId="0" applyNumberFormat="1" applyFont="1" applyFill="1" applyBorder="1" applyAlignment="1">
      <alignment horizontal="right" vertical="center"/>
    </xf>
    <xf numFmtId="184" fontId="20" fillId="0" borderId="14" xfId="0" applyNumberFormat="1" applyFont="1" applyFill="1" applyBorder="1" applyAlignment="1">
      <alignment horizontal="right" vertical="center"/>
    </xf>
    <xf numFmtId="184" fontId="20" fillId="0" borderId="14" xfId="0" applyNumberFormat="1" applyFont="1" applyFill="1" applyBorder="1" applyAlignment="1">
      <alignment horizontal="right"/>
    </xf>
    <xf numFmtId="49" fontId="20" fillId="0" borderId="15" xfId="0" applyNumberFormat="1" applyFont="1" applyFill="1" applyBorder="1" applyAlignment="1">
      <alignment horizontal="left" vertical="center" wrapText="1" shrinkToFit="1"/>
    </xf>
    <xf numFmtId="49" fontId="20" fillId="0" borderId="16" xfId="0" applyNumberFormat="1" applyFont="1" applyFill="1" applyBorder="1" applyAlignment="1">
      <alignment horizontal="center" vertical="center" wrapText="1"/>
    </xf>
    <xf numFmtId="184" fontId="34" fillId="0" borderId="14" xfId="0" applyNumberFormat="1" applyFont="1" applyBorder="1" applyAlignment="1">
      <alignment horizontal="right" vertical="center"/>
    </xf>
    <xf numFmtId="184" fontId="21" fillId="0" borderId="14" xfId="0" applyNumberFormat="1" applyFont="1" applyFill="1" applyBorder="1" applyAlignment="1">
      <alignment horizontal="right" vertical="center"/>
    </xf>
    <xf numFmtId="185" fontId="34" fillId="0" borderId="14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33" fillId="0" borderId="14" xfId="0" applyFont="1" applyFill="1" applyBorder="1" applyAlignment="1">
      <alignment horizontal="center" vertical="center" wrapText="1"/>
    </xf>
    <xf numFmtId="184" fontId="21" fillId="0" borderId="0" xfId="0" applyNumberFormat="1" applyFont="1" applyFill="1" applyAlignment="1">
      <alignment horizontal="right"/>
    </xf>
    <xf numFmtId="0" fontId="0" fillId="27" borderId="0" xfId="0" applyFill="1" applyAlignment="1">
      <alignment/>
    </xf>
    <xf numFmtId="0" fontId="0" fillId="28" borderId="0" xfId="0" applyFill="1" applyAlignment="1">
      <alignment/>
    </xf>
    <xf numFmtId="0" fontId="21" fillId="28" borderId="14" xfId="0" applyFont="1" applyFill="1" applyBorder="1" applyAlignment="1">
      <alignment horizontal="center" vertical="center" wrapText="1"/>
    </xf>
    <xf numFmtId="0" fontId="20" fillId="28" borderId="14" xfId="0" applyFont="1" applyFill="1" applyBorder="1" applyAlignment="1">
      <alignment horizontal="center" vertical="center" wrapText="1"/>
    </xf>
    <xf numFmtId="184" fontId="34" fillId="28" borderId="14" xfId="0" applyNumberFormat="1" applyFont="1" applyFill="1" applyBorder="1" applyAlignment="1">
      <alignment horizontal="right" vertical="center"/>
    </xf>
    <xf numFmtId="184" fontId="33" fillId="28" borderId="14" xfId="0" applyNumberFormat="1" applyFont="1" applyFill="1" applyBorder="1" applyAlignment="1">
      <alignment horizontal="right" vertical="center"/>
    </xf>
    <xf numFmtId="185" fontId="34" fillId="0" borderId="14" xfId="87" applyNumberFormat="1" applyFont="1" applyBorder="1" applyAlignment="1">
      <alignment horizontal="right" vertical="center"/>
    </xf>
    <xf numFmtId="185" fontId="33" fillId="0" borderId="14" xfId="87" applyNumberFormat="1" applyFont="1" applyBorder="1" applyAlignment="1">
      <alignment horizontal="right" vertical="center"/>
    </xf>
    <xf numFmtId="185" fontId="33" fillId="0" borderId="14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49" fontId="21" fillId="0" borderId="15" xfId="0" applyNumberFormat="1" applyFont="1" applyBorder="1" applyAlignment="1">
      <alignment horizontal="left" wrapText="1" shrinkToFit="1"/>
    </xf>
    <xf numFmtId="49" fontId="21" fillId="0" borderId="16" xfId="0" applyNumberFormat="1" applyFont="1" applyBorder="1" applyAlignment="1">
      <alignment horizontal="left" wrapText="1" shrinkToFi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3"/>
  <sheetViews>
    <sheetView tabSelected="1" zoomScale="120" zoomScaleNormal="120" zoomScalePageLayoutView="0" workbookViewId="0" topLeftCell="A4">
      <selection activeCell="L29" sqref="L29"/>
    </sheetView>
  </sheetViews>
  <sheetFormatPr defaultColWidth="9.00390625" defaultRowHeight="12.75"/>
  <cols>
    <col min="1" max="1" width="85.625" style="0" customWidth="1"/>
    <col min="2" max="2" width="12.875" style="0" customWidth="1"/>
    <col min="3" max="3" width="12.875" style="30" customWidth="1"/>
    <col min="4" max="4" width="15.00390625" style="17" customWidth="1"/>
    <col min="5" max="5" width="14.50390625" style="0" customWidth="1"/>
    <col min="6" max="6" width="13.50390625" style="0" customWidth="1"/>
    <col min="7" max="7" width="14.625" style="0" customWidth="1"/>
    <col min="8" max="8" width="13.50390625" style="0" customWidth="1"/>
    <col min="9" max="9" width="13.875" style="0" customWidth="1"/>
    <col min="10" max="11" width="14.50390625" style="0" customWidth="1"/>
    <col min="12" max="12" width="13.625" style="0" customWidth="1"/>
    <col min="13" max="13" width="14.00390625" style="0" customWidth="1"/>
  </cols>
  <sheetData>
    <row r="1" spans="1:13" ht="40.5" customHeight="1">
      <c r="A1" s="39" t="s">
        <v>134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3:13" ht="12.75">
      <c r="C2" s="31"/>
      <c r="M2" s="12" t="s">
        <v>126</v>
      </c>
    </row>
    <row r="3" spans="1:13" ht="52.5">
      <c r="A3" s="11" t="s">
        <v>110</v>
      </c>
      <c r="B3" s="11" t="s">
        <v>114</v>
      </c>
      <c r="C3" s="32" t="s">
        <v>135</v>
      </c>
      <c r="D3" s="2" t="s">
        <v>136</v>
      </c>
      <c r="E3" s="11" t="s">
        <v>119</v>
      </c>
      <c r="F3" s="11" t="s">
        <v>137</v>
      </c>
      <c r="G3" s="11" t="s">
        <v>138</v>
      </c>
      <c r="H3" s="11" t="s">
        <v>127</v>
      </c>
      <c r="I3" s="11" t="s">
        <v>139</v>
      </c>
      <c r="J3" s="11" t="s">
        <v>140</v>
      </c>
      <c r="K3" s="11" t="s">
        <v>141</v>
      </c>
      <c r="L3" s="11" t="s">
        <v>142</v>
      </c>
      <c r="M3" s="11" t="s">
        <v>143</v>
      </c>
    </row>
    <row r="4" spans="1:13" ht="12.75">
      <c r="A4" s="13">
        <v>1</v>
      </c>
      <c r="B4" s="13">
        <v>2</v>
      </c>
      <c r="C4" s="33">
        <v>3</v>
      </c>
      <c r="D4" s="28">
        <v>4</v>
      </c>
      <c r="E4" s="13">
        <v>5</v>
      </c>
      <c r="F4" s="14" t="s">
        <v>120</v>
      </c>
      <c r="G4" s="13" t="s">
        <v>121</v>
      </c>
      <c r="H4" s="13">
        <v>8</v>
      </c>
      <c r="I4" s="14" t="s">
        <v>122</v>
      </c>
      <c r="J4" s="13" t="s">
        <v>123</v>
      </c>
      <c r="K4" s="13">
        <v>11</v>
      </c>
      <c r="L4" s="14" t="s">
        <v>124</v>
      </c>
      <c r="M4" s="13" t="s">
        <v>125</v>
      </c>
    </row>
    <row r="5" spans="1:13" s="27" customFormat="1" ht="12.75">
      <c r="A5" s="6" t="s">
        <v>15</v>
      </c>
      <c r="B5" s="7" t="s">
        <v>8</v>
      </c>
      <c r="C5" s="34">
        <f>SUM(C9:C13)</f>
        <v>341.6</v>
      </c>
      <c r="D5" s="34">
        <f>SUM(D9:D13)</f>
        <v>1130</v>
      </c>
      <c r="E5" s="34">
        <f>SUM(E9:E13)</f>
        <v>1024</v>
      </c>
      <c r="F5" s="36" t="s">
        <v>144</v>
      </c>
      <c r="G5" s="26">
        <f aca="true" t="shared" si="0" ref="G5:G69">E5/D5</f>
        <v>0.9061946902654867</v>
      </c>
      <c r="H5" s="34">
        <f>SUM(H9:H13)</f>
        <v>685</v>
      </c>
      <c r="I5" s="36" t="s">
        <v>144</v>
      </c>
      <c r="J5" s="26">
        <f>H5/D5</f>
        <v>0.6061946902654868</v>
      </c>
      <c r="K5" s="34">
        <f>SUM(K9:K13)</f>
        <v>675</v>
      </c>
      <c r="L5" s="26">
        <f aca="true" t="shared" si="1" ref="L5:L69">K5/C5</f>
        <v>1.9759953161592505</v>
      </c>
      <c r="M5" s="26">
        <f>K5/D5</f>
        <v>0.5973451327433629</v>
      </c>
    </row>
    <row r="6" spans="1:13" s="15" customFormat="1" ht="26.25" hidden="1">
      <c r="A6" s="8" t="s">
        <v>16</v>
      </c>
      <c r="B6" s="9" t="s">
        <v>0</v>
      </c>
      <c r="C6" s="35"/>
      <c r="D6" s="19"/>
      <c r="E6" s="16"/>
      <c r="F6" s="36" t="e">
        <f aca="true" t="shared" si="2" ref="F5:F69">E6/C6</f>
        <v>#DIV/0!</v>
      </c>
      <c r="G6" s="26" t="e">
        <f t="shared" si="0"/>
        <v>#DIV/0!</v>
      </c>
      <c r="H6" s="16"/>
      <c r="I6" s="26" t="e">
        <f aca="true" t="shared" si="3" ref="I5:I69">H6/C6</f>
        <v>#DIV/0!</v>
      </c>
      <c r="J6" s="26" t="e">
        <f aca="true" t="shared" si="4" ref="J6:J69">H6/D6</f>
        <v>#DIV/0!</v>
      </c>
      <c r="K6" s="16"/>
      <c r="L6" s="26" t="e">
        <f t="shared" si="1"/>
        <v>#DIV/0!</v>
      </c>
      <c r="M6" s="26" t="e">
        <f aca="true" t="shared" si="5" ref="M6:M69">K6/D6</f>
        <v>#DIV/0!</v>
      </c>
    </row>
    <row r="7" spans="1:13" s="15" customFormat="1" ht="26.25" hidden="1">
      <c r="A7" s="8" t="s">
        <v>17</v>
      </c>
      <c r="B7" s="9" t="s">
        <v>1</v>
      </c>
      <c r="C7" s="35"/>
      <c r="D7" s="20"/>
      <c r="E7" s="16"/>
      <c r="F7" s="36" t="e">
        <f t="shared" si="2"/>
        <v>#DIV/0!</v>
      </c>
      <c r="G7" s="26" t="e">
        <f t="shared" si="0"/>
        <v>#DIV/0!</v>
      </c>
      <c r="H7" s="16"/>
      <c r="I7" s="26" t="e">
        <f t="shared" si="3"/>
        <v>#DIV/0!</v>
      </c>
      <c r="J7" s="26" t="e">
        <f t="shared" si="4"/>
        <v>#DIV/0!</v>
      </c>
      <c r="K7" s="16"/>
      <c r="L7" s="26" t="e">
        <f t="shared" si="1"/>
        <v>#DIV/0!</v>
      </c>
      <c r="M7" s="26" t="e">
        <f t="shared" si="5"/>
        <v>#DIV/0!</v>
      </c>
    </row>
    <row r="8" spans="1:13" s="15" customFormat="1" ht="26.25" hidden="1">
      <c r="A8" s="8" t="s">
        <v>18</v>
      </c>
      <c r="B8" s="9" t="s">
        <v>2</v>
      </c>
      <c r="C8" s="35"/>
      <c r="D8" s="20"/>
      <c r="E8" s="16"/>
      <c r="F8" s="36" t="e">
        <f t="shared" si="2"/>
        <v>#DIV/0!</v>
      </c>
      <c r="G8" s="26" t="e">
        <f t="shared" si="0"/>
        <v>#DIV/0!</v>
      </c>
      <c r="H8" s="16"/>
      <c r="I8" s="26" t="e">
        <f t="shared" si="3"/>
        <v>#DIV/0!</v>
      </c>
      <c r="J8" s="26" t="e">
        <f t="shared" si="4"/>
        <v>#DIV/0!</v>
      </c>
      <c r="K8" s="16"/>
      <c r="L8" s="26" t="e">
        <f t="shared" si="1"/>
        <v>#DIV/0!</v>
      </c>
      <c r="M8" s="26" t="e">
        <f t="shared" si="5"/>
        <v>#DIV/0!</v>
      </c>
    </row>
    <row r="9" spans="1:13" s="15" customFormat="1" ht="12.75" hidden="1">
      <c r="A9" s="8" t="s">
        <v>19</v>
      </c>
      <c r="B9" s="9" t="s">
        <v>3</v>
      </c>
      <c r="C9" s="35">
        <v>0</v>
      </c>
      <c r="D9" s="20">
        <v>0</v>
      </c>
      <c r="E9" s="16"/>
      <c r="F9" s="37" t="e">
        <f t="shared" si="2"/>
        <v>#DIV/0!</v>
      </c>
      <c r="G9" s="38" t="e">
        <f t="shared" si="0"/>
        <v>#DIV/0!</v>
      </c>
      <c r="H9" s="16"/>
      <c r="I9" s="38" t="e">
        <f t="shared" si="3"/>
        <v>#DIV/0!</v>
      </c>
      <c r="J9" s="38" t="e">
        <f t="shared" si="4"/>
        <v>#DIV/0!</v>
      </c>
      <c r="K9" s="16"/>
      <c r="L9" s="38" t="e">
        <f t="shared" si="1"/>
        <v>#DIV/0!</v>
      </c>
      <c r="M9" s="38" t="e">
        <f t="shared" si="5"/>
        <v>#DIV/0!</v>
      </c>
    </row>
    <row r="10" spans="1:13" s="15" customFormat="1" ht="26.25">
      <c r="A10" s="8" t="s">
        <v>20</v>
      </c>
      <c r="B10" s="9" t="s">
        <v>4</v>
      </c>
      <c r="C10" s="35">
        <v>0</v>
      </c>
      <c r="D10" s="20">
        <v>0</v>
      </c>
      <c r="E10" s="16">
        <v>330</v>
      </c>
      <c r="F10" s="37"/>
      <c r="G10" s="38"/>
      <c r="H10" s="16">
        <v>330</v>
      </c>
      <c r="I10" s="38"/>
      <c r="J10" s="38"/>
      <c r="K10" s="16">
        <v>330</v>
      </c>
      <c r="L10" s="38"/>
      <c r="M10" s="38"/>
    </row>
    <row r="11" spans="1:13" s="15" customFormat="1" ht="12.75" hidden="1">
      <c r="A11" s="8" t="s">
        <v>21</v>
      </c>
      <c r="B11" s="9" t="s">
        <v>5</v>
      </c>
      <c r="C11" s="35"/>
      <c r="D11" s="20"/>
      <c r="E11" s="16"/>
      <c r="F11" s="37" t="e">
        <f t="shared" si="2"/>
        <v>#DIV/0!</v>
      </c>
      <c r="G11" s="38" t="e">
        <f t="shared" si="0"/>
        <v>#DIV/0!</v>
      </c>
      <c r="H11" s="16"/>
      <c r="I11" s="38" t="e">
        <f t="shared" si="3"/>
        <v>#DIV/0!</v>
      </c>
      <c r="J11" s="38" t="e">
        <f t="shared" si="4"/>
        <v>#DIV/0!</v>
      </c>
      <c r="K11" s="16"/>
      <c r="L11" s="38" t="e">
        <f t="shared" si="1"/>
        <v>#DIV/0!</v>
      </c>
      <c r="M11" s="38" t="e">
        <f t="shared" si="5"/>
        <v>#DIV/0!</v>
      </c>
    </row>
    <row r="12" spans="1:13" s="15" customFormat="1" ht="12.75">
      <c r="A12" s="8" t="s">
        <v>22</v>
      </c>
      <c r="B12" s="9" t="s">
        <v>6</v>
      </c>
      <c r="C12" s="35">
        <v>0</v>
      </c>
      <c r="D12" s="20">
        <v>0</v>
      </c>
      <c r="E12" s="16">
        <v>100</v>
      </c>
      <c r="F12" s="37"/>
      <c r="G12" s="38"/>
      <c r="H12" s="16">
        <v>100</v>
      </c>
      <c r="I12" s="38"/>
      <c r="J12" s="38"/>
      <c r="K12" s="16">
        <v>100</v>
      </c>
      <c r="L12" s="38"/>
      <c r="M12" s="38"/>
    </row>
    <row r="13" spans="1:13" s="15" customFormat="1" ht="12.75">
      <c r="A13" s="8" t="s">
        <v>23</v>
      </c>
      <c r="B13" s="9" t="s">
        <v>7</v>
      </c>
      <c r="C13" s="35">
        <v>341.6</v>
      </c>
      <c r="D13" s="20">
        <v>1130</v>
      </c>
      <c r="E13" s="16">
        <v>594</v>
      </c>
      <c r="F13" s="37">
        <f t="shared" si="2"/>
        <v>1.7388758782201403</v>
      </c>
      <c r="G13" s="38">
        <f t="shared" si="0"/>
        <v>0.5256637168141592</v>
      </c>
      <c r="H13" s="16">
        <v>255</v>
      </c>
      <c r="I13" s="38">
        <f t="shared" si="3"/>
        <v>0.7464871194379391</v>
      </c>
      <c r="J13" s="38">
        <f t="shared" si="4"/>
        <v>0.22566371681415928</v>
      </c>
      <c r="K13" s="16">
        <v>245</v>
      </c>
      <c r="L13" s="38">
        <f t="shared" si="1"/>
        <v>0.7172131147540983</v>
      </c>
      <c r="M13" s="38">
        <f t="shared" si="5"/>
        <v>0.2168141592920354</v>
      </c>
    </row>
    <row r="14" spans="1:13" s="27" customFormat="1" ht="12.75">
      <c r="A14" s="6" t="s">
        <v>24</v>
      </c>
      <c r="B14" s="7" t="s">
        <v>9</v>
      </c>
      <c r="C14" s="34">
        <f>C15</f>
        <v>138.7</v>
      </c>
      <c r="D14" s="34">
        <f>D15</f>
        <v>151.3</v>
      </c>
      <c r="E14" s="34">
        <f>E15</f>
        <v>200.5</v>
      </c>
      <c r="F14" s="36">
        <f t="shared" si="2"/>
        <v>1.4455659697188177</v>
      </c>
      <c r="G14" s="26">
        <f t="shared" si="0"/>
        <v>1.3251817580964969</v>
      </c>
      <c r="H14" s="34">
        <f>H15</f>
        <v>200.5</v>
      </c>
      <c r="I14" s="26">
        <f t="shared" si="3"/>
        <v>1.4455659697188177</v>
      </c>
      <c r="J14" s="26">
        <f t="shared" si="4"/>
        <v>1.3251817580964969</v>
      </c>
      <c r="K14" s="34">
        <f>K15</f>
        <v>200.5</v>
      </c>
      <c r="L14" s="26">
        <f t="shared" si="1"/>
        <v>1.4455659697188177</v>
      </c>
      <c r="M14" s="26">
        <f t="shared" si="5"/>
        <v>1.3251817580964969</v>
      </c>
    </row>
    <row r="15" spans="1:13" s="15" customFormat="1" ht="12.75">
      <c r="A15" s="8" t="s">
        <v>25</v>
      </c>
      <c r="B15" s="9" t="s">
        <v>10</v>
      </c>
      <c r="C15" s="35">
        <v>138.7</v>
      </c>
      <c r="D15" s="20">
        <v>151.3</v>
      </c>
      <c r="E15" s="16">
        <v>200.5</v>
      </c>
      <c r="F15" s="37">
        <f t="shared" si="2"/>
        <v>1.4455659697188177</v>
      </c>
      <c r="G15" s="38">
        <f t="shared" si="0"/>
        <v>1.3251817580964969</v>
      </c>
      <c r="H15" s="16">
        <v>200.5</v>
      </c>
      <c r="I15" s="38">
        <f t="shared" si="3"/>
        <v>1.4455659697188177</v>
      </c>
      <c r="J15" s="38">
        <f t="shared" si="4"/>
        <v>1.3251817580964969</v>
      </c>
      <c r="K15" s="16">
        <v>200.5</v>
      </c>
      <c r="L15" s="38">
        <f t="shared" si="1"/>
        <v>1.4455659697188177</v>
      </c>
      <c r="M15" s="38">
        <f t="shared" si="5"/>
        <v>1.3251817580964969</v>
      </c>
    </row>
    <row r="16" spans="1:13" s="27" customFormat="1" ht="12.75">
      <c r="A16" s="6" t="s">
        <v>26</v>
      </c>
      <c r="B16" s="7" t="s">
        <v>11</v>
      </c>
      <c r="C16" s="34">
        <f>C19</f>
        <v>94.5</v>
      </c>
      <c r="D16" s="34">
        <f>D19</f>
        <v>100</v>
      </c>
      <c r="E16" s="34">
        <f>E19</f>
        <v>100</v>
      </c>
      <c r="F16" s="36">
        <f t="shared" si="2"/>
        <v>1.0582010582010581</v>
      </c>
      <c r="G16" s="26">
        <f t="shared" si="0"/>
        <v>1</v>
      </c>
      <c r="H16" s="34">
        <f>H19</f>
        <v>100</v>
      </c>
      <c r="I16" s="26">
        <f t="shared" si="3"/>
        <v>1.0582010582010581</v>
      </c>
      <c r="J16" s="26">
        <f t="shared" si="4"/>
        <v>1</v>
      </c>
      <c r="K16" s="34">
        <f>K19</f>
        <v>100</v>
      </c>
      <c r="L16" s="26">
        <f t="shared" si="1"/>
        <v>1.0582010582010581</v>
      </c>
      <c r="M16" s="26">
        <f t="shared" si="5"/>
        <v>1</v>
      </c>
    </row>
    <row r="17" spans="1:13" s="15" customFormat="1" ht="12.75" hidden="1">
      <c r="A17" s="8" t="s">
        <v>27</v>
      </c>
      <c r="B17" s="9" t="s">
        <v>12</v>
      </c>
      <c r="C17" s="35"/>
      <c r="D17" s="20"/>
      <c r="E17" s="16"/>
      <c r="F17" s="36" t="e">
        <f t="shared" si="2"/>
        <v>#DIV/0!</v>
      </c>
      <c r="G17" s="26" t="e">
        <f t="shared" si="0"/>
        <v>#DIV/0!</v>
      </c>
      <c r="H17" s="16"/>
      <c r="I17" s="26" t="e">
        <f t="shared" si="3"/>
        <v>#DIV/0!</v>
      </c>
      <c r="J17" s="26" t="e">
        <f t="shared" si="4"/>
        <v>#DIV/0!</v>
      </c>
      <c r="K17" s="16"/>
      <c r="L17" s="26" t="e">
        <f t="shared" si="1"/>
        <v>#DIV/0!</v>
      </c>
      <c r="M17" s="26" t="e">
        <f t="shared" si="5"/>
        <v>#DIV/0!</v>
      </c>
    </row>
    <row r="18" spans="1:13" s="15" customFormat="1" ht="26.25" hidden="1">
      <c r="A18" s="8" t="s">
        <v>115</v>
      </c>
      <c r="B18" s="9" t="s">
        <v>13</v>
      </c>
      <c r="C18" s="35"/>
      <c r="D18" s="20"/>
      <c r="E18" s="16"/>
      <c r="F18" s="36" t="e">
        <f t="shared" si="2"/>
        <v>#DIV/0!</v>
      </c>
      <c r="G18" s="26" t="e">
        <f t="shared" si="0"/>
        <v>#DIV/0!</v>
      </c>
      <c r="H18" s="16"/>
      <c r="I18" s="26" t="e">
        <f t="shared" si="3"/>
        <v>#DIV/0!</v>
      </c>
      <c r="J18" s="26" t="e">
        <f t="shared" si="4"/>
        <v>#DIV/0!</v>
      </c>
      <c r="K18" s="16"/>
      <c r="L18" s="26" t="e">
        <f t="shared" si="1"/>
        <v>#DIV/0!</v>
      </c>
      <c r="M18" s="26" t="e">
        <f t="shared" si="5"/>
        <v>#DIV/0!</v>
      </c>
    </row>
    <row r="19" spans="1:13" s="15" customFormat="1" ht="12.75">
      <c r="A19" s="8" t="s">
        <v>28</v>
      </c>
      <c r="B19" s="9" t="s">
        <v>14</v>
      </c>
      <c r="C19" s="35">
        <v>94.5</v>
      </c>
      <c r="D19" s="20">
        <v>100</v>
      </c>
      <c r="E19" s="16">
        <v>100</v>
      </c>
      <c r="F19" s="37">
        <f t="shared" si="2"/>
        <v>1.0582010582010581</v>
      </c>
      <c r="G19" s="38">
        <f t="shared" si="0"/>
        <v>1</v>
      </c>
      <c r="H19" s="16">
        <v>100</v>
      </c>
      <c r="I19" s="38">
        <f t="shared" si="3"/>
        <v>1.0582010582010581</v>
      </c>
      <c r="J19" s="38">
        <f t="shared" si="4"/>
        <v>1</v>
      </c>
      <c r="K19" s="16">
        <v>100</v>
      </c>
      <c r="L19" s="38">
        <f t="shared" si="1"/>
        <v>1.0582010582010581</v>
      </c>
      <c r="M19" s="38">
        <f t="shared" si="5"/>
        <v>1</v>
      </c>
    </row>
    <row r="20" spans="1:13" s="27" customFormat="1" ht="12.75">
      <c r="A20" s="6" t="s">
        <v>29</v>
      </c>
      <c r="B20" s="7" t="s">
        <v>37</v>
      </c>
      <c r="C20" s="34">
        <f>C26+C27</f>
        <v>4513.4</v>
      </c>
      <c r="D20" s="34">
        <f>D26+D27</f>
        <v>2955.3</v>
      </c>
      <c r="E20" s="34">
        <f>E26+E27</f>
        <v>911.4</v>
      </c>
      <c r="F20" s="36">
        <f t="shared" si="2"/>
        <v>0.2019320246377454</v>
      </c>
      <c r="G20" s="26">
        <f t="shared" si="0"/>
        <v>0.3083950867932189</v>
      </c>
      <c r="H20" s="34">
        <f>H26+H27</f>
        <v>923</v>
      </c>
      <c r="I20" s="26">
        <f t="shared" si="3"/>
        <v>0.20450214915584705</v>
      </c>
      <c r="J20" s="26">
        <f t="shared" si="4"/>
        <v>0.31232023821608634</v>
      </c>
      <c r="K20" s="34">
        <f>K26+K27</f>
        <v>873</v>
      </c>
      <c r="L20" s="26">
        <f t="shared" si="1"/>
        <v>0.1934240262329951</v>
      </c>
      <c r="M20" s="26">
        <f t="shared" si="5"/>
        <v>0.29540148208303724</v>
      </c>
    </row>
    <row r="21" spans="1:13" s="15" customFormat="1" ht="12.75" hidden="1">
      <c r="A21" s="8" t="s">
        <v>30</v>
      </c>
      <c r="B21" s="9" t="s">
        <v>38</v>
      </c>
      <c r="C21" s="35"/>
      <c r="D21" s="20"/>
      <c r="E21" s="16"/>
      <c r="F21" s="36" t="e">
        <f t="shared" si="2"/>
        <v>#DIV/0!</v>
      </c>
      <c r="G21" s="26" t="e">
        <f t="shared" si="0"/>
        <v>#DIV/0!</v>
      </c>
      <c r="H21" s="16"/>
      <c r="I21" s="26" t="e">
        <f t="shared" si="3"/>
        <v>#DIV/0!</v>
      </c>
      <c r="J21" s="26" t="e">
        <f t="shared" si="4"/>
        <v>#DIV/0!</v>
      </c>
      <c r="K21" s="16"/>
      <c r="L21" s="26" t="e">
        <f t="shared" si="1"/>
        <v>#DIV/0!</v>
      </c>
      <c r="M21" s="26" t="e">
        <f t="shared" si="5"/>
        <v>#DIV/0!</v>
      </c>
    </row>
    <row r="22" spans="1:13" s="15" customFormat="1" ht="12.75" hidden="1">
      <c r="A22" s="8" t="s">
        <v>31</v>
      </c>
      <c r="B22" s="9" t="s">
        <v>39</v>
      </c>
      <c r="C22" s="35"/>
      <c r="D22" s="20"/>
      <c r="E22" s="16"/>
      <c r="F22" s="36" t="e">
        <f t="shared" si="2"/>
        <v>#DIV/0!</v>
      </c>
      <c r="G22" s="26" t="e">
        <f t="shared" si="0"/>
        <v>#DIV/0!</v>
      </c>
      <c r="H22" s="16"/>
      <c r="I22" s="26" t="e">
        <f t="shared" si="3"/>
        <v>#DIV/0!</v>
      </c>
      <c r="J22" s="26" t="e">
        <f t="shared" si="4"/>
        <v>#DIV/0!</v>
      </c>
      <c r="K22" s="16"/>
      <c r="L22" s="26" t="e">
        <f t="shared" si="1"/>
        <v>#DIV/0!</v>
      </c>
      <c r="M22" s="26" t="e">
        <f t="shared" si="5"/>
        <v>#DIV/0!</v>
      </c>
    </row>
    <row r="23" spans="1:13" s="15" customFormat="1" ht="12.75" hidden="1">
      <c r="A23" s="8" t="s">
        <v>32</v>
      </c>
      <c r="B23" s="9" t="s">
        <v>40</v>
      </c>
      <c r="C23" s="35"/>
      <c r="D23" s="20"/>
      <c r="E23" s="16"/>
      <c r="F23" s="36" t="e">
        <f t="shared" si="2"/>
        <v>#DIV/0!</v>
      </c>
      <c r="G23" s="26" t="e">
        <f t="shared" si="0"/>
        <v>#DIV/0!</v>
      </c>
      <c r="H23" s="16"/>
      <c r="I23" s="26" t="e">
        <f t="shared" si="3"/>
        <v>#DIV/0!</v>
      </c>
      <c r="J23" s="26" t="e">
        <f t="shared" si="4"/>
        <v>#DIV/0!</v>
      </c>
      <c r="K23" s="16"/>
      <c r="L23" s="26" t="e">
        <f t="shared" si="1"/>
        <v>#DIV/0!</v>
      </c>
      <c r="M23" s="26" t="e">
        <f t="shared" si="5"/>
        <v>#DIV/0!</v>
      </c>
    </row>
    <row r="24" spans="1:13" s="15" customFormat="1" ht="12.75" hidden="1">
      <c r="A24" s="8" t="s">
        <v>33</v>
      </c>
      <c r="B24" s="9" t="s">
        <v>41</v>
      </c>
      <c r="C24" s="35"/>
      <c r="D24" s="20"/>
      <c r="E24" s="16"/>
      <c r="F24" s="36" t="e">
        <f t="shared" si="2"/>
        <v>#DIV/0!</v>
      </c>
      <c r="G24" s="26" t="e">
        <f t="shared" si="0"/>
        <v>#DIV/0!</v>
      </c>
      <c r="H24" s="16"/>
      <c r="I24" s="26" t="e">
        <f t="shared" si="3"/>
        <v>#DIV/0!</v>
      </c>
      <c r="J24" s="26" t="e">
        <f t="shared" si="4"/>
        <v>#DIV/0!</v>
      </c>
      <c r="K24" s="16"/>
      <c r="L24" s="26" t="e">
        <f t="shared" si="1"/>
        <v>#DIV/0!</v>
      </c>
      <c r="M24" s="26" t="e">
        <f t="shared" si="5"/>
        <v>#DIV/0!</v>
      </c>
    </row>
    <row r="25" spans="1:13" s="15" customFormat="1" ht="12.75" hidden="1">
      <c r="A25" s="8" t="s">
        <v>34</v>
      </c>
      <c r="B25" s="9" t="s">
        <v>42</v>
      </c>
      <c r="C25" s="35"/>
      <c r="D25" s="20"/>
      <c r="E25" s="16"/>
      <c r="F25" s="36" t="e">
        <f t="shared" si="2"/>
        <v>#DIV/0!</v>
      </c>
      <c r="G25" s="26" t="e">
        <f t="shared" si="0"/>
        <v>#DIV/0!</v>
      </c>
      <c r="H25" s="16"/>
      <c r="I25" s="26" t="e">
        <f t="shared" si="3"/>
        <v>#DIV/0!</v>
      </c>
      <c r="J25" s="26" t="e">
        <f t="shared" si="4"/>
        <v>#DIV/0!</v>
      </c>
      <c r="K25" s="16"/>
      <c r="L25" s="26" t="e">
        <f t="shared" si="1"/>
        <v>#DIV/0!</v>
      </c>
      <c r="M25" s="26" t="e">
        <f t="shared" si="5"/>
        <v>#DIV/0!</v>
      </c>
    </row>
    <row r="26" spans="1:13" s="15" customFormat="1" ht="12.75">
      <c r="A26" s="8" t="s">
        <v>35</v>
      </c>
      <c r="B26" s="9" t="s">
        <v>43</v>
      </c>
      <c r="C26" s="35">
        <v>3809.2</v>
      </c>
      <c r="D26" s="20">
        <v>2852.3</v>
      </c>
      <c r="E26" s="16">
        <v>833.4</v>
      </c>
      <c r="F26" s="37">
        <f t="shared" si="2"/>
        <v>0.21878609681822955</v>
      </c>
      <c r="G26" s="38">
        <f t="shared" si="0"/>
        <v>0.29218525400553935</v>
      </c>
      <c r="H26" s="16">
        <v>873</v>
      </c>
      <c r="I26" s="38">
        <f t="shared" si="3"/>
        <v>0.22918198046833982</v>
      </c>
      <c r="J26" s="38">
        <f t="shared" si="4"/>
        <v>0.3060687865932756</v>
      </c>
      <c r="K26" s="16">
        <v>823</v>
      </c>
      <c r="L26" s="38">
        <f t="shared" si="1"/>
        <v>0.21605586474850363</v>
      </c>
      <c r="M26" s="38">
        <f t="shared" si="5"/>
        <v>0.2885390737299723</v>
      </c>
    </row>
    <row r="27" spans="1:13" s="15" customFormat="1" ht="12.75">
      <c r="A27" s="8" t="s">
        <v>36</v>
      </c>
      <c r="B27" s="9" t="s">
        <v>44</v>
      </c>
      <c r="C27" s="35">
        <v>704.2</v>
      </c>
      <c r="D27" s="20">
        <v>103</v>
      </c>
      <c r="E27" s="16">
        <v>78</v>
      </c>
      <c r="F27" s="37">
        <f t="shared" si="2"/>
        <v>0.11076398750355013</v>
      </c>
      <c r="G27" s="38">
        <f t="shared" si="0"/>
        <v>0.7572815533980582</v>
      </c>
      <c r="H27" s="16">
        <v>50</v>
      </c>
      <c r="I27" s="38">
        <f t="shared" si="3"/>
        <v>0.0710025560920193</v>
      </c>
      <c r="J27" s="38">
        <f t="shared" si="4"/>
        <v>0.4854368932038835</v>
      </c>
      <c r="K27" s="16">
        <v>50</v>
      </c>
      <c r="L27" s="38">
        <f t="shared" si="1"/>
        <v>0.0710025560920193</v>
      </c>
      <c r="M27" s="38">
        <f t="shared" si="5"/>
        <v>0.4854368932038835</v>
      </c>
    </row>
    <row r="28" spans="1:13" s="27" customFormat="1" ht="12.75">
      <c r="A28" s="6" t="s">
        <v>50</v>
      </c>
      <c r="B28" s="7" t="s">
        <v>45</v>
      </c>
      <c r="C28" s="34">
        <f>SUM(C29:C31)</f>
        <v>3820.7000000000003</v>
      </c>
      <c r="D28" s="34">
        <f>SUM(D29:D31)</f>
        <v>2885</v>
      </c>
      <c r="E28" s="34">
        <f>SUM(E29:E31)</f>
        <v>3192</v>
      </c>
      <c r="F28" s="36">
        <f t="shared" si="2"/>
        <v>0.8354490014918732</v>
      </c>
      <c r="G28" s="26">
        <f t="shared" si="0"/>
        <v>1.106412478336222</v>
      </c>
      <c r="H28" s="34">
        <f>SUM(H29:H31)</f>
        <v>2603</v>
      </c>
      <c r="I28" s="26">
        <f t="shared" si="3"/>
        <v>0.6812887690737299</v>
      </c>
      <c r="J28" s="26">
        <f t="shared" si="4"/>
        <v>0.9022530329289428</v>
      </c>
      <c r="K28" s="34">
        <f>SUM(K29:K31)</f>
        <v>2267.6</v>
      </c>
      <c r="L28" s="26">
        <f t="shared" si="1"/>
        <v>0.5935038082026853</v>
      </c>
      <c r="M28" s="26">
        <f t="shared" si="5"/>
        <v>0.785996533795494</v>
      </c>
    </row>
    <row r="29" spans="1:13" s="15" customFormat="1" ht="12.75">
      <c r="A29" s="3" t="s">
        <v>51</v>
      </c>
      <c r="B29" s="1" t="s">
        <v>46</v>
      </c>
      <c r="C29" s="35">
        <v>85.7</v>
      </c>
      <c r="D29" s="20">
        <v>242</v>
      </c>
      <c r="E29" s="16">
        <v>392</v>
      </c>
      <c r="F29" s="37" t="s">
        <v>144</v>
      </c>
      <c r="G29" s="38">
        <f t="shared" si="0"/>
        <v>1.6198347107438016</v>
      </c>
      <c r="H29" s="16">
        <v>242</v>
      </c>
      <c r="I29" s="37" t="s">
        <v>144</v>
      </c>
      <c r="J29" s="38">
        <f t="shared" si="4"/>
        <v>1</v>
      </c>
      <c r="K29" s="16">
        <v>242</v>
      </c>
      <c r="L29" s="37" t="s">
        <v>144</v>
      </c>
      <c r="M29" s="38">
        <f t="shared" si="5"/>
        <v>1</v>
      </c>
    </row>
    <row r="30" spans="1:13" s="15" customFormat="1" ht="12.75">
      <c r="A30" s="8" t="s">
        <v>52</v>
      </c>
      <c r="B30" s="9" t="s">
        <v>47</v>
      </c>
      <c r="C30" s="35">
        <v>412.1</v>
      </c>
      <c r="D30" s="20">
        <v>368</v>
      </c>
      <c r="E30" s="16">
        <v>450</v>
      </c>
      <c r="F30" s="37">
        <f t="shared" si="2"/>
        <v>1.0919679689395778</v>
      </c>
      <c r="G30" s="38">
        <f t="shared" si="0"/>
        <v>1.2228260869565217</v>
      </c>
      <c r="H30" s="16">
        <v>290</v>
      </c>
      <c r="I30" s="38">
        <f t="shared" si="3"/>
        <v>0.7037126910943945</v>
      </c>
      <c r="J30" s="38">
        <f t="shared" si="4"/>
        <v>0.7880434782608695</v>
      </c>
      <c r="K30" s="16">
        <v>290</v>
      </c>
      <c r="L30" s="38">
        <f t="shared" si="1"/>
        <v>0.7037126910943945</v>
      </c>
      <c r="M30" s="38">
        <f t="shared" si="5"/>
        <v>0.7880434782608695</v>
      </c>
    </row>
    <row r="31" spans="1:13" s="15" customFormat="1" ht="12.75">
      <c r="A31" s="3" t="s">
        <v>53</v>
      </c>
      <c r="B31" s="1" t="s">
        <v>48</v>
      </c>
      <c r="C31" s="35">
        <v>3322.9</v>
      </c>
      <c r="D31" s="20">
        <v>2275</v>
      </c>
      <c r="E31" s="16">
        <v>2350</v>
      </c>
      <c r="F31" s="37">
        <f t="shared" si="2"/>
        <v>0.7072135785007072</v>
      </c>
      <c r="G31" s="38">
        <f t="shared" si="0"/>
        <v>1.032967032967033</v>
      </c>
      <c r="H31" s="16">
        <v>2071</v>
      </c>
      <c r="I31" s="38">
        <f t="shared" si="3"/>
        <v>0.6232507749255168</v>
      </c>
      <c r="J31" s="38">
        <f t="shared" si="4"/>
        <v>0.9103296703296704</v>
      </c>
      <c r="K31" s="16">
        <v>1735.6</v>
      </c>
      <c r="L31" s="38">
        <f t="shared" si="1"/>
        <v>0.5223148454663095</v>
      </c>
      <c r="M31" s="38">
        <f t="shared" si="5"/>
        <v>0.7629010989010988</v>
      </c>
    </row>
    <row r="32" spans="1:13" s="15" customFormat="1" ht="12.75" hidden="1">
      <c r="A32" s="3" t="s">
        <v>130</v>
      </c>
      <c r="B32" s="1" t="s">
        <v>128</v>
      </c>
      <c r="C32" s="35"/>
      <c r="D32" s="20"/>
      <c r="E32" s="16"/>
      <c r="F32" s="36" t="e">
        <f t="shared" si="2"/>
        <v>#DIV/0!</v>
      </c>
      <c r="G32" s="26" t="e">
        <f t="shared" si="0"/>
        <v>#DIV/0!</v>
      </c>
      <c r="H32" s="16"/>
      <c r="I32" s="26" t="e">
        <f t="shared" si="3"/>
        <v>#DIV/0!</v>
      </c>
      <c r="J32" s="26" t="e">
        <f t="shared" si="4"/>
        <v>#DIV/0!</v>
      </c>
      <c r="K32" s="16"/>
      <c r="L32" s="26" t="e">
        <f t="shared" si="1"/>
        <v>#DIV/0!</v>
      </c>
      <c r="M32" s="26" t="e">
        <f t="shared" si="5"/>
        <v>#DIV/0!</v>
      </c>
    </row>
    <row r="33" spans="1:13" s="15" customFormat="1" ht="12.75" hidden="1">
      <c r="A33" s="8" t="s">
        <v>54</v>
      </c>
      <c r="B33" s="9" t="s">
        <v>49</v>
      </c>
      <c r="C33" s="35"/>
      <c r="D33" s="20"/>
      <c r="E33" s="16"/>
      <c r="F33" s="36" t="e">
        <f t="shared" si="2"/>
        <v>#DIV/0!</v>
      </c>
      <c r="G33" s="26" t="e">
        <f t="shared" si="0"/>
        <v>#DIV/0!</v>
      </c>
      <c r="H33" s="16"/>
      <c r="I33" s="26" t="e">
        <f t="shared" si="3"/>
        <v>#DIV/0!</v>
      </c>
      <c r="J33" s="26" t="e">
        <f t="shared" si="4"/>
        <v>#DIV/0!</v>
      </c>
      <c r="K33" s="16"/>
      <c r="L33" s="26" t="e">
        <f t="shared" si="1"/>
        <v>#DIV/0!</v>
      </c>
      <c r="M33" s="26" t="e">
        <f t="shared" si="5"/>
        <v>#DIV/0!</v>
      </c>
    </row>
    <row r="34" spans="1:13" s="27" customFormat="1" ht="12.75" hidden="1">
      <c r="A34" s="6" t="s">
        <v>57</v>
      </c>
      <c r="B34" s="7" t="s">
        <v>55</v>
      </c>
      <c r="C34" s="34"/>
      <c r="D34" s="29"/>
      <c r="E34" s="24"/>
      <c r="F34" s="36" t="e">
        <f t="shared" si="2"/>
        <v>#DIV/0!</v>
      </c>
      <c r="G34" s="26" t="e">
        <f t="shared" si="0"/>
        <v>#DIV/0!</v>
      </c>
      <c r="H34" s="24"/>
      <c r="I34" s="26" t="e">
        <f t="shared" si="3"/>
        <v>#DIV/0!</v>
      </c>
      <c r="J34" s="26" t="e">
        <f t="shared" si="4"/>
        <v>#DIV/0!</v>
      </c>
      <c r="K34" s="24"/>
      <c r="L34" s="26" t="e">
        <f t="shared" si="1"/>
        <v>#DIV/0!</v>
      </c>
      <c r="M34" s="26" t="e">
        <f t="shared" si="5"/>
        <v>#DIV/0!</v>
      </c>
    </row>
    <row r="35" spans="1:13" s="15" customFormat="1" ht="12.75" hidden="1">
      <c r="A35" s="8" t="s">
        <v>132</v>
      </c>
      <c r="B35" s="9" t="s">
        <v>131</v>
      </c>
      <c r="C35" s="35"/>
      <c r="D35" s="20"/>
      <c r="E35" s="16"/>
      <c r="F35" s="36" t="e">
        <f t="shared" si="2"/>
        <v>#DIV/0!</v>
      </c>
      <c r="G35" s="26" t="e">
        <f t="shared" si="0"/>
        <v>#DIV/0!</v>
      </c>
      <c r="H35" s="16"/>
      <c r="I35" s="26" t="e">
        <f t="shared" si="3"/>
        <v>#DIV/0!</v>
      </c>
      <c r="J35" s="26" t="e">
        <f t="shared" si="4"/>
        <v>#DIV/0!</v>
      </c>
      <c r="K35" s="16"/>
      <c r="L35" s="26" t="e">
        <f t="shared" si="1"/>
        <v>#DIV/0!</v>
      </c>
      <c r="M35" s="26" t="e">
        <f t="shared" si="5"/>
        <v>#DIV/0!</v>
      </c>
    </row>
    <row r="36" spans="1:13" s="15" customFormat="1" ht="12.75" hidden="1">
      <c r="A36" s="8" t="s">
        <v>58</v>
      </c>
      <c r="B36" s="9" t="s">
        <v>56</v>
      </c>
      <c r="C36" s="35"/>
      <c r="D36" s="20"/>
      <c r="E36" s="16"/>
      <c r="F36" s="36" t="e">
        <f t="shared" si="2"/>
        <v>#DIV/0!</v>
      </c>
      <c r="G36" s="26" t="e">
        <f t="shared" si="0"/>
        <v>#DIV/0!</v>
      </c>
      <c r="H36" s="16"/>
      <c r="I36" s="26" t="e">
        <f t="shared" si="3"/>
        <v>#DIV/0!</v>
      </c>
      <c r="J36" s="26" t="e">
        <f t="shared" si="4"/>
        <v>#DIV/0!</v>
      </c>
      <c r="K36" s="16"/>
      <c r="L36" s="26" t="e">
        <f t="shared" si="1"/>
        <v>#DIV/0!</v>
      </c>
      <c r="M36" s="26" t="e">
        <f t="shared" si="5"/>
        <v>#DIV/0!</v>
      </c>
    </row>
    <row r="37" spans="1:13" s="27" customFormat="1" ht="12.75">
      <c r="A37" s="6" t="s">
        <v>66</v>
      </c>
      <c r="B37" s="7" t="s">
        <v>59</v>
      </c>
      <c r="C37" s="34">
        <f>C43</f>
        <v>26.8</v>
      </c>
      <c r="D37" s="34">
        <f>D43</f>
        <v>26.8</v>
      </c>
      <c r="E37" s="34">
        <f>E43</f>
        <v>26.8</v>
      </c>
      <c r="F37" s="36">
        <f t="shared" si="2"/>
        <v>1</v>
      </c>
      <c r="G37" s="26">
        <f t="shared" si="0"/>
        <v>1</v>
      </c>
      <c r="H37" s="34">
        <f>H43</f>
        <v>26.8</v>
      </c>
      <c r="I37" s="26">
        <f t="shared" si="3"/>
        <v>1</v>
      </c>
      <c r="J37" s="26">
        <f t="shared" si="4"/>
        <v>1</v>
      </c>
      <c r="K37" s="34">
        <f>K43</f>
        <v>26.8</v>
      </c>
      <c r="L37" s="26">
        <f t="shared" si="1"/>
        <v>1</v>
      </c>
      <c r="M37" s="26">
        <f t="shared" si="5"/>
        <v>1</v>
      </c>
    </row>
    <row r="38" spans="1:13" s="15" customFormat="1" ht="12.75" hidden="1">
      <c r="A38" s="8" t="s">
        <v>67</v>
      </c>
      <c r="B38" s="9" t="s">
        <v>60</v>
      </c>
      <c r="C38" s="35"/>
      <c r="D38" s="20"/>
      <c r="E38" s="16"/>
      <c r="F38" s="36" t="e">
        <f t="shared" si="2"/>
        <v>#DIV/0!</v>
      </c>
      <c r="G38" s="26" t="e">
        <f t="shared" si="0"/>
        <v>#DIV/0!</v>
      </c>
      <c r="H38" s="16"/>
      <c r="I38" s="26" t="e">
        <f t="shared" si="3"/>
        <v>#DIV/0!</v>
      </c>
      <c r="J38" s="26" t="e">
        <f t="shared" si="4"/>
        <v>#DIV/0!</v>
      </c>
      <c r="K38" s="16"/>
      <c r="L38" s="26" t="e">
        <f t="shared" si="1"/>
        <v>#DIV/0!</v>
      </c>
      <c r="M38" s="26" t="e">
        <f t="shared" si="5"/>
        <v>#DIV/0!</v>
      </c>
    </row>
    <row r="39" spans="1:13" s="15" customFormat="1" ht="12.75" hidden="1">
      <c r="A39" s="8" t="s">
        <v>68</v>
      </c>
      <c r="B39" s="9" t="s">
        <v>61</v>
      </c>
      <c r="C39" s="35"/>
      <c r="D39" s="20"/>
      <c r="E39" s="16"/>
      <c r="F39" s="36" t="e">
        <f t="shared" si="2"/>
        <v>#DIV/0!</v>
      </c>
      <c r="G39" s="26" t="e">
        <f t="shared" si="0"/>
        <v>#DIV/0!</v>
      </c>
      <c r="H39" s="16"/>
      <c r="I39" s="26" t="e">
        <f t="shared" si="3"/>
        <v>#DIV/0!</v>
      </c>
      <c r="J39" s="26" t="e">
        <f t="shared" si="4"/>
        <v>#DIV/0!</v>
      </c>
      <c r="K39" s="16"/>
      <c r="L39" s="26" t="e">
        <f t="shared" si="1"/>
        <v>#DIV/0!</v>
      </c>
      <c r="M39" s="26" t="e">
        <f t="shared" si="5"/>
        <v>#DIV/0!</v>
      </c>
    </row>
    <row r="40" spans="1:13" s="15" customFormat="1" ht="12.75" hidden="1">
      <c r="A40" s="8" t="s">
        <v>116</v>
      </c>
      <c r="B40" s="9" t="s">
        <v>118</v>
      </c>
      <c r="C40" s="35"/>
      <c r="D40" s="21"/>
      <c r="E40" s="16"/>
      <c r="F40" s="36" t="e">
        <f t="shared" si="2"/>
        <v>#DIV/0!</v>
      </c>
      <c r="G40" s="26" t="e">
        <f t="shared" si="0"/>
        <v>#DIV/0!</v>
      </c>
      <c r="H40" s="16"/>
      <c r="I40" s="26" t="e">
        <f t="shared" si="3"/>
        <v>#DIV/0!</v>
      </c>
      <c r="J40" s="26" t="e">
        <f t="shared" si="4"/>
        <v>#DIV/0!</v>
      </c>
      <c r="K40" s="16"/>
      <c r="L40" s="26" t="e">
        <f t="shared" si="1"/>
        <v>#DIV/0!</v>
      </c>
      <c r="M40" s="26" t="e">
        <f t="shared" si="5"/>
        <v>#DIV/0!</v>
      </c>
    </row>
    <row r="41" spans="1:13" s="15" customFormat="1" ht="12.75" hidden="1">
      <c r="A41" s="8" t="s">
        <v>69</v>
      </c>
      <c r="B41" s="9" t="s">
        <v>62</v>
      </c>
      <c r="C41" s="35"/>
      <c r="D41" s="20"/>
      <c r="E41" s="16"/>
      <c r="F41" s="36" t="e">
        <f t="shared" si="2"/>
        <v>#DIV/0!</v>
      </c>
      <c r="G41" s="26" t="e">
        <f t="shared" si="0"/>
        <v>#DIV/0!</v>
      </c>
      <c r="H41" s="16"/>
      <c r="I41" s="26" t="e">
        <f t="shared" si="3"/>
        <v>#DIV/0!</v>
      </c>
      <c r="J41" s="26" t="e">
        <f t="shared" si="4"/>
        <v>#DIV/0!</v>
      </c>
      <c r="K41" s="16"/>
      <c r="L41" s="26" t="e">
        <f t="shared" si="1"/>
        <v>#DIV/0!</v>
      </c>
      <c r="M41" s="26" t="e">
        <f t="shared" si="5"/>
        <v>#DIV/0!</v>
      </c>
    </row>
    <row r="42" spans="1:13" s="15" customFormat="1" ht="12.75" hidden="1">
      <c r="A42" s="8" t="s">
        <v>70</v>
      </c>
      <c r="B42" s="9" t="s">
        <v>63</v>
      </c>
      <c r="C42" s="35"/>
      <c r="D42" s="20"/>
      <c r="E42" s="16"/>
      <c r="F42" s="36" t="e">
        <f t="shared" si="2"/>
        <v>#DIV/0!</v>
      </c>
      <c r="G42" s="26" t="e">
        <f t="shared" si="0"/>
        <v>#DIV/0!</v>
      </c>
      <c r="H42" s="16"/>
      <c r="I42" s="26" t="e">
        <f t="shared" si="3"/>
        <v>#DIV/0!</v>
      </c>
      <c r="J42" s="26" t="e">
        <f t="shared" si="4"/>
        <v>#DIV/0!</v>
      </c>
      <c r="K42" s="16"/>
      <c r="L42" s="26" t="e">
        <f t="shared" si="1"/>
        <v>#DIV/0!</v>
      </c>
      <c r="M42" s="26" t="e">
        <f t="shared" si="5"/>
        <v>#DIV/0!</v>
      </c>
    </row>
    <row r="43" spans="1:13" s="15" customFormat="1" ht="12.75">
      <c r="A43" s="8" t="s">
        <v>133</v>
      </c>
      <c r="B43" s="9" t="s">
        <v>64</v>
      </c>
      <c r="C43" s="35">
        <v>26.8</v>
      </c>
      <c r="D43" s="20">
        <v>26.8</v>
      </c>
      <c r="E43" s="16">
        <v>26.8</v>
      </c>
      <c r="F43" s="37">
        <f t="shared" si="2"/>
        <v>1</v>
      </c>
      <c r="G43" s="38">
        <f t="shared" si="0"/>
        <v>1</v>
      </c>
      <c r="H43" s="16">
        <v>26.8</v>
      </c>
      <c r="I43" s="38">
        <f t="shared" si="3"/>
        <v>1</v>
      </c>
      <c r="J43" s="38">
        <f t="shared" si="4"/>
        <v>1</v>
      </c>
      <c r="K43" s="16">
        <v>26.8</v>
      </c>
      <c r="L43" s="38">
        <f t="shared" si="1"/>
        <v>1</v>
      </c>
      <c r="M43" s="38">
        <f t="shared" si="5"/>
        <v>1</v>
      </c>
    </row>
    <row r="44" spans="1:13" s="15" customFormat="1" ht="13.5" customHeight="1" hidden="1">
      <c r="A44" s="8" t="s">
        <v>71</v>
      </c>
      <c r="B44" s="9" t="s">
        <v>65</v>
      </c>
      <c r="C44" s="35"/>
      <c r="D44" s="20"/>
      <c r="E44" s="16"/>
      <c r="F44" s="36" t="e">
        <f t="shared" si="2"/>
        <v>#DIV/0!</v>
      </c>
      <c r="G44" s="26" t="e">
        <f t="shared" si="0"/>
        <v>#DIV/0!</v>
      </c>
      <c r="H44" s="16"/>
      <c r="I44" s="26" t="e">
        <f t="shared" si="3"/>
        <v>#DIV/0!</v>
      </c>
      <c r="J44" s="26" t="e">
        <f t="shared" si="4"/>
        <v>#DIV/0!</v>
      </c>
      <c r="K44" s="16"/>
      <c r="L44" s="26" t="e">
        <f t="shared" si="1"/>
        <v>#DIV/0!</v>
      </c>
      <c r="M44" s="26" t="e">
        <f t="shared" si="5"/>
        <v>#DIV/0!</v>
      </c>
    </row>
    <row r="45" spans="1:13" s="27" customFormat="1" ht="12.75">
      <c r="A45" s="6" t="s">
        <v>83</v>
      </c>
      <c r="B45" s="7" t="s">
        <v>72</v>
      </c>
      <c r="C45" s="34">
        <f>C46</f>
        <v>10933.2</v>
      </c>
      <c r="D45" s="34">
        <f>D46</f>
        <v>14913.1</v>
      </c>
      <c r="E45" s="34">
        <v>11244.2</v>
      </c>
      <c r="F45" s="36">
        <f t="shared" si="2"/>
        <v>1.0284454688471811</v>
      </c>
      <c r="G45" s="26">
        <f t="shared" si="0"/>
        <v>0.753981398904319</v>
      </c>
      <c r="H45" s="34">
        <f>H46</f>
        <v>8421.3</v>
      </c>
      <c r="I45" s="26">
        <f t="shared" si="3"/>
        <v>0.770250246954231</v>
      </c>
      <c r="J45" s="26">
        <f t="shared" si="4"/>
        <v>0.5646914457758614</v>
      </c>
      <c r="K45" s="34">
        <f>K46</f>
        <v>8500.4</v>
      </c>
      <c r="L45" s="26">
        <f t="shared" si="1"/>
        <v>0.7774850912816009</v>
      </c>
      <c r="M45" s="26">
        <f t="shared" si="5"/>
        <v>0.5699955073056574</v>
      </c>
    </row>
    <row r="46" spans="1:13" s="15" customFormat="1" ht="12.75">
      <c r="A46" s="8" t="s">
        <v>84</v>
      </c>
      <c r="B46" s="9" t="s">
        <v>73</v>
      </c>
      <c r="C46" s="35">
        <v>10933.2</v>
      </c>
      <c r="D46" s="20">
        <v>14913.1</v>
      </c>
      <c r="E46" s="16">
        <v>11244.1</v>
      </c>
      <c r="F46" s="37">
        <f t="shared" si="2"/>
        <v>1.0284363223941755</v>
      </c>
      <c r="G46" s="38">
        <f t="shared" si="0"/>
        <v>0.7539746933903749</v>
      </c>
      <c r="H46" s="16">
        <v>8421.3</v>
      </c>
      <c r="I46" s="38">
        <f t="shared" si="3"/>
        <v>0.770250246954231</v>
      </c>
      <c r="J46" s="38">
        <f t="shared" si="4"/>
        <v>0.5646914457758614</v>
      </c>
      <c r="K46" s="16">
        <v>8500.4</v>
      </c>
      <c r="L46" s="38">
        <f t="shared" si="1"/>
        <v>0.7774850912816009</v>
      </c>
      <c r="M46" s="38">
        <f t="shared" si="5"/>
        <v>0.5699955073056574</v>
      </c>
    </row>
    <row r="47" spans="1:13" s="15" customFormat="1" ht="12.75" hidden="1">
      <c r="A47" s="8" t="s">
        <v>85</v>
      </c>
      <c r="B47" s="9" t="s">
        <v>74</v>
      </c>
      <c r="C47" s="35"/>
      <c r="D47" s="20"/>
      <c r="E47" s="16"/>
      <c r="F47" s="36" t="e">
        <f t="shared" si="2"/>
        <v>#DIV/0!</v>
      </c>
      <c r="G47" s="26" t="e">
        <f t="shared" si="0"/>
        <v>#DIV/0!</v>
      </c>
      <c r="H47" s="16"/>
      <c r="I47" s="26" t="e">
        <f t="shared" si="3"/>
        <v>#DIV/0!</v>
      </c>
      <c r="J47" s="26" t="e">
        <f t="shared" si="4"/>
        <v>#DIV/0!</v>
      </c>
      <c r="K47" s="16"/>
      <c r="L47" s="26" t="e">
        <f t="shared" si="1"/>
        <v>#DIV/0!</v>
      </c>
      <c r="M47" s="26" t="e">
        <f t="shared" si="5"/>
        <v>#DIV/0!</v>
      </c>
    </row>
    <row r="48" spans="1:13" s="27" customFormat="1" ht="12.75" hidden="1">
      <c r="A48" s="6" t="s">
        <v>86</v>
      </c>
      <c r="B48" s="7" t="s">
        <v>75</v>
      </c>
      <c r="C48" s="34"/>
      <c r="D48" s="25"/>
      <c r="E48" s="24"/>
      <c r="F48" s="36" t="e">
        <f t="shared" si="2"/>
        <v>#DIV/0!</v>
      </c>
      <c r="G48" s="26" t="e">
        <f t="shared" si="0"/>
        <v>#DIV/0!</v>
      </c>
      <c r="H48" s="24"/>
      <c r="I48" s="26" t="e">
        <f t="shared" si="3"/>
        <v>#DIV/0!</v>
      </c>
      <c r="J48" s="26" t="e">
        <f t="shared" si="4"/>
        <v>#DIV/0!</v>
      </c>
      <c r="K48" s="24"/>
      <c r="L48" s="26" t="e">
        <f t="shared" si="1"/>
        <v>#DIV/0!</v>
      </c>
      <c r="M48" s="26" t="e">
        <f t="shared" si="5"/>
        <v>#DIV/0!</v>
      </c>
    </row>
    <row r="49" spans="1:13" s="15" customFormat="1" ht="12.75" hidden="1">
      <c r="A49" s="8" t="s">
        <v>87</v>
      </c>
      <c r="B49" s="9" t="s">
        <v>76</v>
      </c>
      <c r="C49" s="35"/>
      <c r="D49" s="20"/>
      <c r="E49" s="16"/>
      <c r="F49" s="36" t="e">
        <f t="shared" si="2"/>
        <v>#DIV/0!</v>
      </c>
      <c r="G49" s="26" t="e">
        <f t="shared" si="0"/>
        <v>#DIV/0!</v>
      </c>
      <c r="H49" s="16"/>
      <c r="I49" s="26" t="e">
        <f t="shared" si="3"/>
        <v>#DIV/0!</v>
      </c>
      <c r="J49" s="26" t="e">
        <f t="shared" si="4"/>
        <v>#DIV/0!</v>
      </c>
      <c r="K49" s="16"/>
      <c r="L49" s="26" t="e">
        <f t="shared" si="1"/>
        <v>#DIV/0!</v>
      </c>
      <c r="M49" s="26" t="e">
        <f t="shared" si="5"/>
        <v>#DIV/0!</v>
      </c>
    </row>
    <row r="50" spans="1:13" s="15" customFormat="1" ht="12.75" hidden="1">
      <c r="A50" s="8" t="s">
        <v>88</v>
      </c>
      <c r="B50" s="9" t="s">
        <v>77</v>
      </c>
      <c r="C50" s="35"/>
      <c r="D50" s="20"/>
      <c r="E50" s="16"/>
      <c r="F50" s="36" t="e">
        <f t="shared" si="2"/>
        <v>#DIV/0!</v>
      </c>
      <c r="G50" s="26" t="e">
        <f t="shared" si="0"/>
        <v>#DIV/0!</v>
      </c>
      <c r="H50" s="16"/>
      <c r="I50" s="26" t="e">
        <f t="shared" si="3"/>
        <v>#DIV/0!</v>
      </c>
      <c r="J50" s="26" t="e">
        <f t="shared" si="4"/>
        <v>#DIV/0!</v>
      </c>
      <c r="K50" s="16"/>
      <c r="L50" s="26" t="e">
        <f t="shared" si="1"/>
        <v>#DIV/0!</v>
      </c>
      <c r="M50" s="26" t="e">
        <f t="shared" si="5"/>
        <v>#DIV/0!</v>
      </c>
    </row>
    <row r="51" spans="1:13" s="15" customFormat="1" ht="12.75" hidden="1">
      <c r="A51" s="8" t="s">
        <v>89</v>
      </c>
      <c r="B51" s="9" t="s">
        <v>78</v>
      </c>
      <c r="C51" s="35"/>
      <c r="D51" s="20"/>
      <c r="E51" s="16"/>
      <c r="F51" s="36" t="e">
        <f t="shared" si="2"/>
        <v>#DIV/0!</v>
      </c>
      <c r="G51" s="26" t="e">
        <f t="shared" si="0"/>
        <v>#DIV/0!</v>
      </c>
      <c r="H51" s="16"/>
      <c r="I51" s="26" t="e">
        <f t="shared" si="3"/>
        <v>#DIV/0!</v>
      </c>
      <c r="J51" s="26" t="e">
        <f t="shared" si="4"/>
        <v>#DIV/0!</v>
      </c>
      <c r="K51" s="16"/>
      <c r="L51" s="26" t="e">
        <f t="shared" si="1"/>
        <v>#DIV/0!</v>
      </c>
      <c r="M51" s="26" t="e">
        <f t="shared" si="5"/>
        <v>#DIV/0!</v>
      </c>
    </row>
    <row r="52" spans="1:13" s="15" customFormat="1" ht="12.75" hidden="1">
      <c r="A52" s="4" t="s">
        <v>90</v>
      </c>
      <c r="B52" s="1" t="s">
        <v>79</v>
      </c>
      <c r="C52" s="35"/>
      <c r="D52" s="20"/>
      <c r="E52" s="16"/>
      <c r="F52" s="36" t="e">
        <f t="shared" si="2"/>
        <v>#DIV/0!</v>
      </c>
      <c r="G52" s="26" t="e">
        <f t="shared" si="0"/>
        <v>#DIV/0!</v>
      </c>
      <c r="H52" s="16"/>
      <c r="I52" s="26" t="e">
        <f t="shared" si="3"/>
        <v>#DIV/0!</v>
      </c>
      <c r="J52" s="26" t="e">
        <f t="shared" si="4"/>
        <v>#DIV/0!</v>
      </c>
      <c r="K52" s="16"/>
      <c r="L52" s="26" t="e">
        <f t="shared" si="1"/>
        <v>#DIV/0!</v>
      </c>
      <c r="M52" s="26" t="e">
        <f t="shared" si="5"/>
        <v>#DIV/0!</v>
      </c>
    </row>
    <row r="53" spans="1:13" s="15" customFormat="1" ht="12.75" hidden="1">
      <c r="A53" s="4" t="s">
        <v>91</v>
      </c>
      <c r="B53" s="1" t="s">
        <v>80</v>
      </c>
      <c r="C53" s="35"/>
      <c r="D53" s="20"/>
      <c r="E53" s="16"/>
      <c r="F53" s="36" t="e">
        <f t="shared" si="2"/>
        <v>#DIV/0!</v>
      </c>
      <c r="G53" s="26" t="e">
        <f t="shared" si="0"/>
        <v>#DIV/0!</v>
      </c>
      <c r="H53" s="16"/>
      <c r="I53" s="26" t="e">
        <f t="shared" si="3"/>
        <v>#DIV/0!</v>
      </c>
      <c r="J53" s="26" t="e">
        <f t="shared" si="4"/>
        <v>#DIV/0!</v>
      </c>
      <c r="K53" s="16"/>
      <c r="L53" s="26" t="e">
        <f t="shared" si="1"/>
        <v>#DIV/0!</v>
      </c>
      <c r="M53" s="26" t="e">
        <f t="shared" si="5"/>
        <v>#DIV/0!</v>
      </c>
    </row>
    <row r="54" spans="1:13" s="15" customFormat="1" ht="12.75" hidden="1">
      <c r="A54" s="8" t="s">
        <v>92</v>
      </c>
      <c r="B54" s="9" t="s">
        <v>81</v>
      </c>
      <c r="C54" s="35"/>
      <c r="D54" s="20"/>
      <c r="E54" s="16"/>
      <c r="F54" s="36" t="e">
        <f t="shared" si="2"/>
        <v>#DIV/0!</v>
      </c>
      <c r="G54" s="26" t="e">
        <f t="shared" si="0"/>
        <v>#DIV/0!</v>
      </c>
      <c r="H54" s="16"/>
      <c r="I54" s="26" t="e">
        <f t="shared" si="3"/>
        <v>#DIV/0!</v>
      </c>
      <c r="J54" s="26" t="e">
        <f t="shared" si="4"/>
        <v>#DIV/0!</v>
      </c>
      <c r="K54" s="16"/>
      <c r="L54" s="26" t="e">
        <f t="shared" si="1"/>
        <v>#DIV/0!</v>
      </c>
      <c r="M54" s="26" t="e">
        <f t="shared" si="5"/>
        <v>#DIV/0!</v>
      </c>
    </row>
    <row r="55" spans="1:13" s="15" customFormat="1" ht="12.75" hidden="1">
      <c r="A55" s="8" t="s">
        <v>93</v>
      </c>
      <c r="B55" s="9" t="s">
        <v>82</v>
      </c>
      <c r="C55" s="35"/>
      <c r="D55" s="20"/>
      <c r="E55" s="16"/>
      <c r="F55" s="36" t="e">
        <f t="shared" si="2"/>
        <v>#DIV/0!</v>
      </c>
      <c r="G55" s="26" t="e">
        <f t="shared" si="0"/>
        <v>#DIV/0!</v>
      </c>
      <c r="H55" s="16"/>
      <c r="I55" s="26" t="e">
        <f t="shared" si="3"/>
        <v>#DIV/0!</v>
      </c>
      <c r="J55" s="26" t="e">
        <f t="shared" si="4"/>
        <v>#DIV/0!</v>
      </c>
      <c r="K55" s="16"/>
      <c r="L55" s="26" t="e">
        <f t="shared" si="1"/>
        <v>#DIV/0!</v>
      </c>
      <c r="M55" s="26" t="e">
        <f t="shared" si="5"/>
        <v>#DIV/0!</v>
      </c>
    </row>
    <row r="56" spans="1:13" s="27" customFormat="1" ht="12.75">
      <c r="A56" s="6" t="s">
        <v>94</v>
      </c>
      <c r="B56" s="10">
        <v>1000</v>
      </c>
      <c r="C56" s="34">
        <f>C59</f>
        <v>0</v>
      </c>
      <c r="D56" s="34">
        <f>D59</f>
        <v>393.9</v>
      </c>
      <c r="E56" s="34">
        <f>E59</f>
        <v>280</v>
      </c>
      <c r="F56" s="36"/>
      <c r="G56" s="26">
        <f t="shared" si="0"/>
        <v>0.7108403148007109</v>
      </c>
      <c r="H56" s="34">
        <f>H59</f>
        <v>0</v>
      </c>
      <c r="I56" s="26"/>
      <c r="J56" s="26">
        <f t="shared" si="4"/>
        <v>0</v>
      </c>
      <c r="K56" s="34">
        <f>K59</f>
        <v>0</v>
      </c>
      <c r="L56" s="26"/>
      <c r="M56" s="26">
        <f t="shared" si="5"/>
        <v>0</v>
      </c>
    </row>
    <row r="57" spans="1:13" s="15" customFormat="1" ht="12.75" hidden="1">
      <c r="A57" s="8" t="s">
        <v>95</v>
      </c>
      <c r="B57" s="5">
        <v>1001</v>
      </c>
      <c r="C57" s="35"/>
      <c r="D57" s="20"/>
      <c r="E57" s="16"/>
      <c r="F57" s="36" t="e">
        <f t="shared" si="2"/>
        <v>#DIV/0!</v>
      </c>
      <c r="G57" s="26" t="e">
        <f t="shared" si="0"/>
        <v>#DIV/0!</v>
      </c>
      <c r="H57" s="16"/>
      <c r="I57" s="26" t="e">
        <f t="shared" si="3"/>
        <v>#DIV/0!</v>
      </c>
      <c r="J57" s="38" t="e">
        <f t="shared" si="4"/>
        <v>#DIV/0!</v>
      </c>
      <c r="K57" s="16"/>
      <c r="L57" s="38" t="e">
        <f t="shared" si="1"/>
        <v>#DIV/0!</v>
      </c>
      <c r="M57" s="38" t="e">
        <f t="shared" si="5"/>
        <v>#DIV/0!</v>
      </c>
    </row>
    <row r="58" spans="1:13" s="15" customFormat="1" ht="12.75" hidden="1">
      <c r="A58" s="8" t="s">
        <v>96</v>
      </c>
      <c r="B58" s="5">
        <v>1002</v>
      </c>
      <c r="C58" s="35"/>
      <c r="D58" s="20"/>
      <c r="E58" s="16"/>
      <c r="F58" s="36" t="e">
        <f t="shared" si="2"/>
        <v>#DIV/0!</v>
      </c>
      <c r="G58" s="26" t="e">
        <f t="shared" si="0"/>
        <v>#DIV/0!</v>
      </c>
      <c r="H58" s="16"/>
      <c r="I58" s="26" t="e">
        <f t="shared" si="3"/>
        <v>#DIV/0!</v>
      </c>
      <c r="J58" s="26" t="e">
        <f t="shared" si="4"/>
        <v>#DIV/0!</v>
      </c>
      <c r="K58" s="16"/>
      <c r="L58" s="26" t="e">
        <f t="shared" si="1"/>
        <v>#DIV/0!</v>
      </c>
      <c r="M58" s="26" t="e">
        <f t="shared" si="5"/>
        <v>#DIV/0!</v>
      </c>
    </row>
    <row r="59" spans="1:13" s="15" customFormat="1" ht="12.75">
      <c r="A59" s="8" t="s">
        <v>97</v>
      </c>
      <c r="B59" s="5">
        <v>1003</v>
      </c>
      <c r="C59" s="35"/>
      <c r="D59" s="20">
        <v>393.9</v>
      </c>
      <c r="E59" s="16">
        <v>280</v>
      </c>
      <c r="F59" s="37"/>
      <c r="G59" s="38">
        <f t="shared" si="0"/>
        <v>0.7108403148007109</v>
      </c>
      <c r="H59" s="16">
        <v>0</v>
      </c>
      <c r="I59" s="38"/>
      <c r="J59" s="38">
        <f t="shared" si="4"/>
        <v>0</v>
      </c>
      <c r="K59" s="16">
        <v>0</v>
      </c>
      <c r="L59" s="38"/>
      <c r="M59" s="38">
        <f t="shared" si="5"/>
        <v>0</v>
      </c>
    </row>
    <row r="60" spans="1:13" s="15" customFormat="1" ht="12.75" hidden="1">
      <c r="A60" s="8" t="s">
        <v>98</v>
      </c>
      <c r="B60" s="5">
        <v>1004</v>
      </c>
      <c r="C60" s="35"/>
      <c r="D60" s="20"/>
      <c r="E60" s="16"/>
      <c r="F60" s="36" t="e">
        <f t="shared" si="2"/>
        <v>#DIV/0!</v>
      </c>
      <c r="G60" s="26" t="e">
        <f t="shared" si="0"/>
        <v>#DIV/0!</v>
      </c>
      <c r="H60" s="16"/>
      <c r="I60" s="26" t="e">
        <f t="shared" si="3"/>
        <v>#DIV/0!</v>
      </c>
      <c r="J60" s="26" t="e">
        <f t="shared" si="4"/>
        <v>#DIV/0!</v>
      </c>
      <c r="K60" s="16"/>
      <c r="L60" s="26" t="e">
        <f t="shared" si="1"/>
        <v>#DIV/0!</v>
      </c>
      <c r="M60" s="26" t="e">
        <f t="shared" si="5"/>
        <v>#DIV/0!</v>
      </c>
    </row>
    <row r="61" spans="1:13" s="15" customFormat="1" ht="12.75" hidden="1">
      <c r="A61" s="8" t="s">
        <v>99</v>
      </c>
      <c r="B61" s="5">
        <v>1006</v>
      </c>
      <c r="C61" s="35"/>
      <c r="D61" s="20"/>
      <c r="E61" s="16"/>
      <c r="F61" s="36" t="e">
        <f t="shared" si="2"/>
        <v>#DIV/0!</v>
      </c>
      <c r="G61" s="26" t="e">
        <f t="shared" si="0"/>
        <v>#DIV/0!</v>
      </c>
      <c r="H61" s="16"/>
      <c r="I61" s="26" t="e">
        <f t="shared" si="3"/>
        <v>#DIV/0!</v>
      </c>
      <c r="J61" s="26" t="e">
        <f t="shared" si="4"/>
        <v>#DIV/0!</v>
      </c>
      <c r="K61" s="16"/>
      <c r="L61" s="26" t="e">
        <f t="shared" si="1"/>
        <v>#DIV/0!</v>
      </c>
      <c r="M61" s="26" t="e">
        <f t="shared" si="5"/>
        <v>#DIV/0!</v>
      </c>
    </row>
    <row r="62" spans="1:13" s="27" customFormat="1" ht="12.75">
      <c r="A62" s="6" t="s">
        <v>100</v>
      </c>
      <c r="B62" s="10">
        <v>1100</v>
      </c>
      <c r="C62" s="34">
        <f>C63</f>
        <v>29.8</v>
      </c>
      <c r="D62" s="34">
        <f>D63</f>
        <v>0</v>
      </c>
      <c r="E62" s="34">
        <f>E63</f>
        <v>31</v>
      </c>
      <c r="F62" s="36">
        <f t="shared" si="2"/>
        <v>1.0402684563758389</v>
      </c>
      <c r="G62" s="26"/>
      <c r="H62" s="34">
        <f>H63</f>
        <v>31</v>
      </c>
      <c r="I62" s="26">
        <f t="shared" si="3"/>
        <v>1.0402684563758389</v>
      </c>
      <c r="J62" s="26"/>
      <c r="K62" s="34">
        <f>K63</f>
        <v>31</v>
      </c>
      <c r="L62" s="26">
        <f t="shared" si="1"/>
        <v>1.0402684563758389</v>
      </c>
      <c r="M62" s="26"/>
    </row>
    <row r="63" spans="1:13" s="15" customFormat="1" ht="12.75">
      <c r="A63" s="8" t="s">
        <v>101</v>
      </c>
      <c r="B63" s="5">
        <v>1102</v>
      </c>
      <c r="C63" s="35">
        <v>29.8</v>
      </c>
      <c r="D63" s="20">
        <v>0</v>
      </c>
      <c r="E63" s="16">
        <v>31</v>
      </c>
      <c r="F63" s="37">
        <f t="shared" si="2"/>
        <v>1.0402684563758389</v>
      </c>
      <c r="G63" s="38"/>
      <c r="H63" s="16">
        <v>31</v>
      </c>
      <c r="I63" s="38">
        <f t="shared" si="3"/>
        <v>1.0402684563758389</v>
      </c>
      <c r="J63" s="38"/>
      <c r="K63" s="16">
        <v>31</v>
      </c>
      <c r="L63" s="38">
        <f t="shared" si="1"/>
        <v>1.0402684563758389</v>
      </c>
      <c r="M63" s="38"/>
    </row>
    <row r="64" spans="1:13" s="15" customFormat="1" ht="12.75" hidden="1">
      <c r="A64" s="8" t="s">
        <v>102</v>
      </c>
      <c r="B64" s="5">
        <v>1103</v>
      </c>
      <c r="C64" s="35"/>
      <c r="D64" s="20"/>
      <c r="E64" s="16"/>
      <c r="F64" s="36" t="e">
        <f t="shared" si="2"/>
        <v>#DIV/0!</v>
      </c>
      <c r="G64" s="26" t="e">
        <f t="shared" si="0"/>
        <v>#DIV/0!</v>
      </c>
      <c r="H64" s="16"/>
      <c r="I64" s="26" t="e">
        <f t="shared" si="3"/>
        <v>#DIV/0!</v>
      </c>
      <c r="J64" s="26" t="e">
        <f t="shared" si="4"/>
        <v>#DIV/0!</v>
      </c>
      <c r="K64" s="16"/>
      <c r="L64" s="26" t="e">
        <f t="shared" si="1"/>
        <v>#DIV/0!</v>
      </c>
      <c r="M64" s="26" t="e">
        <f t="shared" si="5"/>
        <v>#DIV/0!</v>
      </c>
    </row>
    <row r="65" spans="1:13" s="15" customFormat="1" ht="12.75" hidden="1">
      <c r="A65" s="8" t="s">
        <v>103</v>
      </c>
      <c r="B65" s="5">
        <v>1105</v>
      </c>
      <c r="C65" s="35"/>
      <c r="D65" s="20"/>
      <c r="E65" s="16"/>
      <c r="F65" s="36" t="e">
        <f t="shared" si="2"/>
        <v>#DIV/0!</v>
      </c>
      <c r="G65" s="26" t="e">
        <f t="shared" si="0"/>
        <v>#DIV/0!</v>
      </c>
      <c r="H65" s="16"/>
      <c r="I65" s="26" t="e">
        <f t="shared" si="3"/>
        <v>#DIV/0!</v>
      </c>
      <c r="J65" s="26" t="e">
        <f t="shared" si="4"/>
        <v>#DIV/0!</v>
      </c>
      <c r="K65" s="16"/>
      <c r="L65" s="26" t="e">
        <f t="shared" si="1"/>
        <v>#DIV/0!</v>
      </c>
      <c r="M65" s="26" t="e">
        <f t="shared" si="5"/>
        <v>#DIV/0!</v>
      </c>
    </row>
    <row r="66" spans="1:13" s="27" customFormat="1" ht="12.75" hidden="1">
      <c r="A66" s="6" t="s">
        <v>104</v>
      </c>
      <c r="B66" s="10">
        <v>1200</v>
      </c>
      <c r="C66" s="34"/>
      <c r="D66" s="25"/>
      <c r="E66" s="24"/>
      <c r="F66" s="36" t="e">
        <f t="shared" si="2"/>
        <v>#DIV/0!</v>
      </c>
      <c r="G66" s="26" t="e">
        <f t="shared" si="0"/>
        <v>#DIV/0!</v>
      </c>
      <c r="H66" s="24"/>
      <c r="I66" s="26" t="e">
        <f t="shared" si="3"/>
        <v>#DIV/0!</v>
      </c>
      <c r="J66" s="26" t="e">
        <f t="shared" si="4"/>
        <v>#DIV/0!</v>
      </c>
      <c r="K66" s="24"/>
      <c r="L66" s="26" t="e">
        <f t="shared" si="1"/>
        <v>#DIV/0!</v>
      </c>
      <c r="M66" s="26" t="e">
        <f t="shared" si="5"/>
        <v>#DIV/0!</v>
      </c>
    </row>
    <row r="67" spans="1:13" s="15" customFormat="1" ht="12.75" hidden="1">
      <c r="A67" s="8" t="s">
        <v>105</v>
      </c>
      <c r="B67" s="5">
        <v>1202</v>
      </c>
      <c r="C67" s="35"/>
      <c r="D67" s="20"/>
      <c r="E67" s="16"/>
      <c r="F67" s="36" t="e">
        <f t="shared" si="2"/>
        <v>#DIV/0!</v>
      </c>
      <c r="G67" s="26" t="e">
        <f t="shared" si="0"/>
        <v>#DIV/0!</v>
      </c>
      <c r="H67" s="16"/>
      <c r="I67" s="26" t="e">
        <f t="shared" si="3"/>
        <v>#DIV/0!</v>
      </c>
      <c r="J67" s="26" t="e">
        <f t="shared" si="4"/>
        <v>#DIV/0!</v>
      </c>
      <c r="K67" s="16"/>
      <c r="L67" s="26" t="e">
        <f t="shared" si="1"/>
        <v>#DIV/0!</v>
      </c>
      <c r="M67" s="26" t="e">
        <f t="shared" si="5"/>
        <v>#DIV/0!</v>
      </c>
    </row>
    <row r="68" spans="1:13" s="15" customFormat="1" ht="12.75" hidden="1">
      <c r="A68" s="8" t="s">
        <v>106</v>
      </c>
      <c r="B68" s="5">
        <v>1204</v>
      </c>
      <c r="C68" s="35"/>
      <c r="D68" s="20"/>
      <c r="E68" s="16"/>
      <c r="F68" s="36" t="e">
        <f t="shared" si="2"/>
        <v>#DIV/0!</v>
      </c>
      <c r="G68" s="26" t="e">
        <f t="shared" si="0"/>
        <v>#DIV/0!</v>
      </c>
      <c r="H68" s="16"/>
      <c r="I68" s="26" t="e">
        <f t="shared" si="3"/>
        <v>#DIV/0!</v>
      </c>
      <c r="J68" s="26" t="e">
        <f t="shared" si="4"/>
        <v>#DIV/0!</v>
      </c>
      <c r="K68" s="16"/>
      <c r="L68" s="26" t="e">
        <f t="shared" si="1"/>
        <v>#DIV/0!</v>
      </c>
      <c r="M68" s="26" t="e">
        <f t="shared" si="5"/>
        <v>#DIV/0!</v>
      </c>
    </row>
    <row r="69" spans="1:13" s="27" customFormat="1" ht="12.75" hidden="1">
      <c r="A69" s="6" t="s">
        <v>107</v>
      </c>
      <c r="B69" s="10">
        <v>1300</v>
      </c>
      <c r="C69" s="34"/>
      <c r="D69" s="25"/>
      <c r="E69" s="24"/>
      <c r="F69" s="36" t="e">
        <f t="shared" si="2"/>
        <v>#DIV/0!</v>
      </c>
      <c r="G69" s="26" t="e">
        <f t="shared" si="0"/>
        <v>#DIV/0!</v>
      </c>
      <c r="H69" s="24"/>
      <c r="I69" s="26" t="e">
        <f t="shared" si="3"/>
        <v>#DIV/0!</v>
      </c>
      <c r="J69" s="26" t="e">
        <f t="shared" si="4"/>
        <v>#DIV/0!</v>
      </c>
      <c r="K69" s="24"/>
      <c r="L69" s="26" t="e">
        <f t="shared" si="1"/>
        <v>#DIV/0!</v>
      </c>
      <c r="M69" s="26" t="e">
        <f t="shared" si="5"/>
        <v>#DIV/0!</v>
      </c>
    </row>
    <row r="70" spans="1:13" s="15" customFormat="1" ht="12.75" hidden="1">
      <c r="A70" s="8" t="s">
        <v>108</v>
      </c>
      <c r="B70" s="5">
        <v>1301</v>
      </c>
      <c r="C70" s="35"/>
      <c r="D70" s="20"/>
      <c r="E70" s="16"/>
      <c r="F70" s="36" t="e">
        <f aca="true" t="shared" si="6" ref="F70:F75">E70/C70</f>
        <v>#DIV/0!</v>
      </c>
      <c r="G70" s="26" t="e">
        <f aca="true" t="shared" si="7" ref="G70:G75">E70/D70</f>
        <v>#DIV/0!</v>
      </c>
      <c r="H70" s="16"/>
      <c r="I70" s="26" t="e">
        <f aca="true" t="shared" si="8" ref="I70:I75">H70/C70</f>
        <v>#DIV/0!</v>
      </c>
      <c r="J70" s="26" t="e">
        <f aca="true" t="shared" si="9" ref="J70:J75">H70/D70</f>
        <v>#DIV/0!</v>
      </c>
      <c r="K70" s="16"/>
      <c r="L70" s="26" t="e">
        <f aca="true" t="shared" si="10" ref="L70:L75">K70/C70</f>
        <v>#DIV/0!</v>
      </c>
      <c r="M70" s="26" t="e">
        <f aca="true" t="shared" si="11" ref="M70:M75">K70/D70</f>
        <v>#DIV/0!</v>
      </c>
    </row>
    <row r="71" spans="1:13" s="27" customFormat="1" ht="26.25" hidden="1">
      <c r="A71" s="6" t="s">
        <v>117</v>
      </c>
      <c r="B71" s="10">
        <v>1400</v>
      </c>
      <c r="C71" s="34"/>
      <c r="D71" s="25"/>
      <c r="E71" s="24"/>
      <c r="F71" s="36" t="e">
        <f t="shared" si="6"/>
        <v>#DIV/0!</v>
      </c>
      <c r="G71" s="26" t="e">
        <f t="shared" si="7"/>
        <v>#DIV/0!</v>
      </c>
      <c r="H71" s="24"/>
      <c r="I71" s="26" t="e">
        <f t="shared" si="8"/>
        <v>#DIV/0!</v>
      </c>
      <c r="J71" s="26" t="e">
        <f t="shared" si="9"/>
        <v>#DIV/0!</v>
      </c>
      <c r="K71" s="24"/>
      <c r="L71" s="26" t="e">
        <f t="shared" si="10"/>
        <v>#DIV/0!</v>
      </c>
      <c r="M71" s="26" t="e">
        <f t="shared" si="11"/>
        <v>#DIV/0!</v>
      </c>
    </row>
    <row r="72" spans="1:13" s="15" customFormat="1" ht="26.25" hidden="1">
      <c r="A72" s="8" t="s">
        <v>109</v>
      </c>
      <c r="B72" s="5">
        <v>1401</v>
      </c>
      <c r="C72" s="35"/>
      <c r="D72" s="20"/>
      <c r="E72" s="16"/>
      <c r="F72" s="36" t="e">
        <f t="shared" si="6"/>
        <v>#DIV/0!</v>
      </c>
      <c r="G72" s="26" t="e">
        <f t="shared" si="7"/>
        <v>#DIV/0!</v>
      </c>
      <c r="H72" s="16"/>
      <c r="I72" s="26" t="e">
        <f t="shared" si="8"/>
        <v>#DIV/0!</v>
      </c>
      <c r="J72" s="26" t="e">
        <f t="shared" si="9"/>
        <v>#DIV/0!</v>
      </c>
      <c r="K72" s="16"/>
      <c r="L72" s="26" t="e">
        <f t="shared" si="10"/>
        <v>#DIV/0!</v>
      </c>
      <c r="M72" s="26" t="e">
        <f t="shared" si="11"/>
        <v>#DIV/0!</v>
      </c>
    </row>
    <row r="73" spans="1:13" s="15" customFormat="1" ht="12.75" hidden="1">
      <c r="A73" s="4" t="s">
        <v>113</v>
      </c>
      <c r="B73" s="1" t="s">
        <v>112</v>
      </c>
      <c r="C73" s="35"/>
      <c r="D73" s="20"/>
      <c r="E73" s="18"/>
      <c r="F73" s="36" t="e">
        <f t="shared" si="6"/>
        <v>#DIV/0!</v>
      </c>
      <c r="G73" s="26" t="e">
        <f t="shared" si="7"/>
        <v>#DIV/0!</v>
      </c>
      <c r="H73" s="18"/>
      <c r="I73" s="26" t="e">
        <f t="shared" si="8"/>
        <v>#DIV/0!</v>
      </c>
      <c r="J73" s="26" t="e">
        <f t="shared" si="9"/>
        <v>#DIV/0!</v>
      </c>
      <c r="K73" s="18"/>
      <c r="L73" s="26" t="e">
        <f t="shared" si="10"/>
        <v>#DIV/0!</v>
      </c>
      <c r="M73" s="26" t="e">
        <f t="shared" si="11"/>
        <v>#DIV/0!</v>
      </c>
    </row>
    <row r="74" spans="1:13" s="15" customFormat="1" ht="12.75" hidden="1">
      <c r="A74" s="22"/>
      <c r="B74" s="23" t="s">
        <v>129</v>
      </c>
      <c r="C74" s="35"/>
      <c r="D74" s="20"/>
      <c r="E74" s="18"/>
      <c r="F74" s="36" t="e">
        <f t="shared" si="6"/>
        <v>#DIV/0!</v>
      </c>
      <c r="G74" s="26" t="e">
        <f t="shared" si="7"/>
        <v>#DIV/0!</v>
      </c>
      <c r="H74" s="18"/>
      <c r="I74" s="26" t="e">
        <f t="shared" si="8"/>
        <v>#DIV/0!</v>
      </c>
      <c r="J74" s="26" t="e">
        <f t="shared" si="9"/>
        <v>#DIV/0!</v>
      </c>
      <c r="K74" s="18"/>
      <c r="L74" s="26" t="e">
        <f t="shared" si="10"/>
        <v>#DIV/0!</v>
      </c>
      <c r="M74" s="26" t="e">
        <f t="shared" si="11"/>
        <v>#DIV/0!</v>
      </c>
    </row>
    <row r="75" spans="1:13" s="27" customFormat="1" ht="12.75">
      <c r="A75" s="40" t="s">
        <v>111</v>
      </c>
      <c r="B75" s="41"/>
      <c r="C75" s="34">
        <f>C5+C14+C16+C20+C28+C37+C45+C56+C62</f>
        <v>19898.7</v>
      </c>
      <c r="D75" s="34">
        <f>D5+D14+D16+D20+D28+D37+D45+D56+D62</f>
        <v>22555.4</v>
      </c>
      <c r="E75" s="34">
        <f>E5+E14+E16+E20+E28+E37+E45+E56+E62</f>
        <v>17009.9</v>
      </c>
      <c r="F75" s="36">
        <f t="shared" si="6"/>
        <v>0.8548246870398569</v>
      </c>
      <c r="G75" s="26">
        <f t="shared" si="7"/>
        <v>0.7541386984934871</v>
      </c>
      <c r="H75" s="34">
        <f>H5+H14+H16+H20+H28+H37+H45+H56+H62</f>
        <v>12990.599999999999</v>
      </c>
      <c r="I75" s="26">
        <f t="shared" si="8"/>
        <v>0.6528366174674727</v>
      </c>
      <c r="J75" s="26">
        <f t="shared" si="9"/>
        <v>0.5759419030476072</v>
      </c>
      <c r="K75" s="34">
        <f>K5+K14+K16+K20+K28+K37+K45+K56+K62</f>
        <v>12674.3</v>
      </c>
      <c r="L75" s="26">
        <f t="shared" si="10"/>
        <v>0.6369411067054631</v>
      </c>
      <c r="M75" s="26">
        <f t="shared" si="11"/>
        <v>0.5619186536261825</v>
      </c>
    </row>
    <row r="76" ht="12.75">
      <c r="C76" s="31"/>
    </row>
    <row r="77" ht="12.75">
      <c r="C77" s="31"/>
    </row>
    <row r="78" ht="12.75">
      <c r="C78" s="31"/>
    </row>
    <row r="79" ht="12.75">
      <c r="C79" s="31"/>
    </row>
    <row r="80" ht="12.75">
      <c r="C80" s="31"/>
    </row>
    <row r="81" ht="12.75">
      <c r="C81" s="31"/>
    </row>
    <row r="82" ht="12.75">
      <c r="C82" s="31"/>
    </row>
    <row r="83" ht="12.75">
      <c r="C83" s="31"/>
    </row>
    <row r="84" ht="12.75">
      <c r="C84" s="31"/>
    </row>
    <row r="85" ht="12.75">
      <c r="C85" s="31"/>
    </row>
    <row r="86" ht="12.75">
      <c r="C86" s="31"/>
    </row>
    <row r="87" ht="12.75">
      <c r="C87" s="31"/>
    </row>
    <row r="88" ht="12.75">
      <c r="C88" s="31"/>
    </row>
    <row r="89" ht="12.75">
      <c r="C89" s="31"/>
    </row>
    <row r="90" ht="12.75">
      <c r="C90" s="31"/>
    </row>
    <row r="91" ht="12.75">
      <c r="C91" s="31"/>
    </row>
    <row r="92" ht="12.75">
      <c r="C92" s="31"/>
    </row>
    <row r="93" ht="12.75">
      <c r="C93" s="31"/>
    </row>
    <row r="94" ht="12.75">
      <c r="C94" s="31"/>
    </row>
    <row r="95" ht="12.75">
      <c r="C95" s="31"/>
    </row>
    <row r="96" ht="12.75">
      <c r="C96" s="31"/>
    </row>
    <row r="97" ht="12.75">
      <c r="C97" s="31"/>
    </row>
    <row r="98" ht="12.75">
      <c r="C98" s="31"/>
    </row>
    <row r="99" ht="12.75">
      <c r="C99" s="31"/>
    </row>
    <row r="100" ht="12.75">
      <c r="C100" s="31"/>
    </row>
    <row r="101" ht="12.75">
      <c r="C101" s="31"/>
    </row>
    <row r="102" ht="12.75">
      <c r="C102" s="31"/>
    </row>
    <row r="103" ht="12.75">
      <c r="C103" s="31"/>
    </row>
    <row r="104" ht="12.75">
      <c r="C104" s="31"/>
    </row>
    <row r="105" ht="12.75">
      <c r="C105" s="31"/>
    </row>
    <row r="106" ht="12.75">
      <c r="C106" s="31"/>
    </row>
    <row r="107" ht="12.75">
      <c r="C107" s="31"/>
    </row>
    <row r="108" ht="12.75">
      <c r="C108" s="31"/>
    </row>
    <row r="109" ht="12.75">
      <c r="C109" s="31"/>
    </row>
    <row r="110" ht="12.75">
      <c r="C110" s="31"/>
    </row>
    <row r="111" ht="12.75">
      <c r="C111" s="31"/>
    </row>
    <row r="112" ht="12.75">
      <c r="C112" s="31"/>
    </row>
    <row r="113" ht="12.75">
      <c r="C113" s="31"/>
    </row>
    <row r="114" ht="12.75">
      <c r="C114" s="31"/>
    </row>
    <row r="115" ht="12.75">
      <c r="C115" s="31"/>
    </row>
    <row r="116" ht="12.75">
      <c r="C116" s="31"/>
    </row>
    <row r="117" ht="12.75">
      <c r="C117" s="31"/>
    </row>
    <row r="118" ht="12.75">
      <c r="C118" s="31"/>
    </row>
    <row r="119" ht="12.75">
      <c r="C119" s="31"/>
    </row>
    <row r="120" ht="12.75">
      <c r="C120" s="31"/>
    </row>
    <row r="121" ht="12.75">
      <c r="C121" s="31"/>
    </row>
    <row r="122" ht="12.75">
      <c r="C122" s="31"/>
    </row>
    <row r="123" ht="12.75">
      <c r="C123" s="31"/>
    </row>
    <row r="124" ht="12.75">
      <c r="C124" s="31"/>
    </row>
    <row r="125" ht="12.75">
      <c r="C125" s="31"/>
    </row>
    <row r="126" ht="12.75">
      <c r="C126" s="31"/>
    </row>
    <row r="127" ht="12.75">
      <c r="C127" s="31"/>
    </row>
    <row r="128" ht="12.75">
      <c r="C128" s="31"/>
    </row>
    <row r="129" ht="12.75">
      <c r="C129" s="31"/>
    </row>
    <row r="130" ht="12.75">
      <c r="C130" s="31"/>
    </row>
    <row r="131" ht="12.75">
      <c r="C131" s="31"/>
    </row>
    <row r="132" ht="12.75">
      <c r="C132" s="31"/>
    </row>
    <row r="133" ht="12.75">
      <c r="C133" s="31"/>
    </row>
    <row r="134" ht="12.75">
      <c r="C134" s="31"/>
    </row>
    <row r="135" ht="12.75">
      <c r="C135" s="31"/>
    </row>
    <row r="136" ht="12.75">
      <c r="C136" s="31"/>
    </row>
    <row r="137" ht="12.75">
      <c r="C137" s="31"/>
    </row>
    <row r="138" ht="12.75">
      <c r="C138" s="31"/>
    </row>
    <row r="139" ht="12.75">
      <c r="C139" s="31"/>
    </row>
    <row r="140" ht="12.75">
      <c r="C140" s="31"/>
    </row>
    <row r="141" ht="12.75">
      <c r="C141" s="31"/>
    </row>
    <row r="142" ht="12.75">
      <c r="C142" s="31"/>
    </row>
    <row r="143" ht="12.75">
      <c r="C143" s="31"/>
    </row>
    <row r="144" ht="12.75">
      <c r="C144" s="31"/>
    </row>
    <row r="145" ht="12.75">
      <c r="C145" s="31"/>
    </row>
    <row r="146" ht="12.75">
      <c r="C146" s="31"/>
    </row>
    <row r="147" ht="12.75">
      <c r="C147" s="31"/>
    </row>
    <row r="148" ht="12.75">
      <c r="C148" s="31"/>
    </row>
    <row r="149" ht="12.75">
      <c r="C149" s="31"/>
    </row>
    <row r="150" ht="12.75">
      <c r="C150" s="31"/>
    </row>
    <row r="151" ht="12.75">
      <c r="C151" s="31"/>
    </row>
    <row r="152" ht="12.75">
      <c r="C152" s="31"/>
    </row>
    <row r="153" ht="12.75">
      <c r="C153" s="31"/>
    </row>
    <row r="154" ht="12.75">
      <c r="C154" s="31"/>
    </row>
    <row r="155" ht="12.75">
      <c r="C155" s="31"/>
    </row>
    <row r="156" ht="12.75">
      <c r="C156" s="31"/>
    </row>
    <row r="157" ht="12.75">
      <c r="C157" s="31"/>
    </row>
    <row r="158" ht="12.75">
      <c r="C158" s="31"/>
    </row>
    <row r="159" ht="12.75">
      <c r="C159" s="31"/>
    </row>
    <row r="160" ht="12.75">
      <c r="C160" s="31"/>
    </row>
    <row r="161" ht="12.75">
      <c r="C161" s="31"/>
    </row>
    <row r="162" ht="12.75">
      <c r="C162" s="31"/>
    </row>
    <row r="163" ht="12.75">
      <c r="C163" s="31"/>
    </row>
    <row r="164" ht="12.75">
      <c r="C164" s="31"/>
    </row>
    <row r="165" ht="12.75">
      <c r="C165" s="31"/>
    </row>
    <row r="166" ht="12.75">
      <c r="C166" s="31"/>
    </row>
    <row r="167" ht="12.75">
      <c r="C167" s="31"/>
    </row>
    <row r="168" ht="12.75">
      <c r="C168" s="31"/>
    </row>
    <row r="169" ht="12.75">
      <c r="C169" s="31"/>
    </row>
    <row r="170" ht="12.75">
      <c r="C170" s="31"/>
    </row>
    <row r="171" ht="12.75">
      <c r="C171" s="31"/>
    </row>
    <row r="172" ht="12.75">
      <c r="C172" s="31"/>
    </row>
    <row r="173" ht="12.75">
      <c r="C173" s="31"/>
    </row>
    <row r="174" ht="12.75">
      <c r="C174" s="31"/>
    </row>
    <row r="175" ht="12.75">
      <c r="C175" s="31"/>
    </row>
    <row r="176" ht="12.75">
      <c r="C176" s="31"/>
    </row>
    <row r="177" ht="12.75">
      <c r="C177" s="31"/>
    </row>
    <row r="178" ht="12.75">
      <c r="C178" s="31"/>
    </row>
    <row r="179" ht="12.75">
      <c r="C179" s="31"/>
    </row>
    <row r="180" ht="12.75">
      <c r="C180" s="31"/>
    </row>
    <row r="181" ht="12.75">
      <c r="C181" s="31"/>
    </row>
    <row r="182" ht="12.75">
      <c r="C182" s="31"/>
    </row>
    <row r="183" ht="12.75">
      <c r="C183" s="31"/>
    </row>
    <row r="184" ht="12.75">
      <c r="C184" s="31"/>
    </row>
    <row r="185" ht="12.75">
      <c r="C185" s="31"/>
    </row>
    <row r="186" ht="12.75">
      <c r="C186" s="31"/>
    </row>
    <row r="187" ht="12.75">
      <c r="C187" s="31"/>
    </row>
    <row r="188" ht="12.75">
      <c r="C188" s="31"/>
    </row>
    <row r="189" ht="12.75">
      <c r="C189" s="31"/>
    </row>
    <row r="190" ht="12.75">
      <c r="C190" s="31"/>
    </row>
    <row r="191" ht="12.75">
      <c r="C191" s="31"/>
    </row>
    <row r="192" ht="12.75">
      <c r="C192" s="31"/>
    </row>
    <row r="193" ht="12.75">
      <c r="C193" s="31"/>
    </row>
    <row r="194" ht="12.75">
      <c r="C194" s="31"/>
    </row>
    <row r="195" ht="12.75">
      <c r="C195" s="31"/>
    </row>
    <row r="196" ht="12.75">
      <c r="C196" s="31"/>
    </row>
    <row r="197" ht="12.75">
      <c r="C197" s="31"/>
    </row>
    <row r="198" ht="12.75">
      <c r="C198" s="31"/>
    </row>
    <row r="199" ht="12.75">
      <c r="C199" s="31"/>
    </row>
    <row r="200" ht="12.75">
      <c r="C200" s="31"/>
    </row>
    <row r="201" ht="12.75">
      <c r="C201" s="31"/>
    </row>
    <row r="202" ht="12.75">
      <c r="C202" s="31"/>
    </row>
    <row r="203" ht="12.75">
      <c r="C203" s="31"/>
    </row>
    <row r="204" ht="12.75">
      <c r="C204" s="31"/>
    </row>
    <row r="205" ht="12.75">
      <c r="C205" s="31"/>
    </row>
    <row r="206" ht="12.75">
      <c r="C206" s="31"/>
    </row>
    <row r="207" ht="12.75">
      <c r="C207" s="31"/>
    </row>
    <row r="208" ht="12.75">
      <c r="C208" s="31"/>
    </row>
    <row r="209" ht="12.75">
      <c r="C209" s="31"/>
    </row>
    <row r="210" ht="12.75">
      <c r="C210" s="31"/>
    </row>
    <row r="211" ht="12.75">
      <c r="C211" s="31"/>
    </row>
    <row r="212" ht="12.75">
      <c r="C212" s="31"/>
    </row>
    <row r="213" ht="12.75">
      <c r="C213" s="31"/>
    </row>
    <row r="214" ht="12.75">
      <c r="C214" s="31"/>
    </row>
    <row r="215" ht="12.75">
      <c r="C215" s="31"/>
    </row>
    <row r="216" ht="12.75">
      <c r="C216" s="31"/>
    </row>
    <row r="217" ht="12.75">
      <c r="C217" s="31"/>
    </row>
    <row r="218" ht="12.75">
      <c r="C218" s="31"/>
    </row>
    <row r="219" ht="12.75">
      <c r="C219" s="31"/>
    </row>
    <row r="220" ht="12.75">
      <c r="C220" s="31"/>
    </row>
    <row r="221" ht="12.75">
      <c r="C221" s="31"/>
    </row>
    <row r="222" ht="12.75">
      <c r="C222" s="31"/>
    </row>
    <row r="223" ht="12.75">
      <c r="C223" s="31"/>
    </row>
    <row r="224" ht="12.75">
      <c r="C224" s="31"/>
    </row>
    <row r="225" ht="12.75">
      <c r="C225" s="31"/>
    </row>
    <row r="226" ht="12.75">
      <c r="C226" s="31"/>
    </row>
    <row r="227" ht="12.75">
      <c r="C227" s="31"/>
    </row>
    <row r="228" ht="12.75">
      <c r="C228" s="31"/>
    </row>
    <row r="229" ht="12.75">
      <c r="C229" s="31"/>
    </row>
    <row r="230" ht="12.75">
      <c r="C230" s="31"/>
    </row>
    <row r="231" ht="12.75">
      <c r="C231" s="31"/>
    </row>
    <row r="232" ht="12.75">
      <c r="C232" s="31"/>
    </row>
    <row r="233" ht="12.75">
      <c r="C233" s="31"/>
    </row>
    <row r="234" ht="12.75">
      <c r="C234" s="31"/>
    </row>
    <row r="235" ht="12.75">
      <c r="C235" s="31"/>
    </row>
    <row r="236" ht="12.75">
      <c r="C236" s="31"/>
    </row>
    <row r="237" ht="12.75">
      <c r="C237" s="31"/>
    </row>
    <row r="238" ht="12.75">
      <c r="C238" s="31"/>
    </row>
    <row r="239" ht="12.75">
      <c r="C239" s="31"/>
    </row>
    <row r="240" ht="12.75">
      <c r="C240" s="31"/>
    </row>
    <row r="241" ht="12.75">
      <c r="C241" s="31"/>
    </row>
    <row r="242" ht="12.75">
      <c r="C242" s="31"/>
    </row>
    <row r="243" ht="12.75">
      <c r="C243" s="31"/>
    </row>
    <row r="244" ht="12.75">
      <c r="C244" s="31"/>
    </row>
    <row r="245" ht="12.75">
      <c r="C245" s="31"/>
    </row>
    <row r="246" ht="12.75">
      <c r="C246" s="31"/>
    </row>
    <row r="247" ht="12.75">
      <c r="C247" s="31"/>
    </row>
    <row r="248" ht="12.75">
      <c r="C248" s="31"/>
    </row>
    <row r="249" ht="12.75">
      <c r="C249" s="31"/>
    </row>
    <row r="250" ht="12.75">
      <c r="C250" s="31"/>
    </row>
    <row r="251" ht="12.75">
      <c r="C251" s="31"/>
    </row>
    <row r="252" ht="12.75">
      <c r="C252" s="31"/>
    </row>
    <row r="253" ht="12.75">
      <c r="C253" s="31"/>
    </row>
    <row r="254" ht="12.75">
      <c r="C254" s="31"/>
    </row>
    <row r="255" ht="12.75">
      <c r="C255" s="31"/>
    </row>
    <row r="256" ht="12.75">
      <c r="C256" s="31"/>
    </row>
    <row r="257" ht="12.75">
      <c r="C257" s="31"/>
    </row>
    <row r="258" ht="12.75">
      <c r="C258" s="31"/>
    </row>
    <row r="259" ht="12.75">
      <c r="C259" s="31"/>
    </row>
    <row r="260" ht="12.75">
      <c r="C260" s="31"/>
    </row>
    <row r="261" ht="12.75">
      <c r="C261" s="31"/>
    </row>
    <row r="262" ht="12.75">
      <c r="C262" s="31"/>
    </row>
    <row r="263" ht="12.75">
      <c r="C263" s="31"/>
    </row>
    <row r="264" ht="12.75">
      <c r="C264" s="31"/>
    </row>
    <row r="265" ht="12.75">
      <c r="C265" s="31"/>
    </row>
    <row r="266" ht="12.75">
      <c r="C266" s="31"/>
    </row>
    <row r="267" ht="12.75">
      <c r="C267" s="31"/>
    </row>
    <row r="268" ht="12.75">
      <c r="C268" s="31"/>
    </row>
    <row r="269" ht="12.75">
      <c r="C269" s="31"/>
    </row>
    <row r="270" ht="12.75">
      <c r="C270" s="31"/>
    </row>
    <row r="271" ht="12.75">
      <c r="C271" s="31"/>
    </row>
    <row r="272" ht="12.75">
      <c r="C272" s="31"/>
    </row>
    <row r="273" ht="12.75">
      <c r="C273" s="31"/>
    </row>
    <row r="274" ht="12.75">
      <c r="C274" s="31"/>
    </row>
    <row r="275" ht="12.75">
      <c r="C275" s="31"/>
    </row>
    <row r="276" ht="12.75">
      <c r="C276" s="31"/>
    </row>
    <row r="277" ht="12.75">
      <c r="C277" s="31"/>
    </row>
    <row r="278" ht="12.75">
      <c r="C278" s="31"/>
    </row>
    <row r="279" ht="12.75">
      <c r="C279" s="31"/>
    </row>
    <row r="280" ht="12.75">
      <c r="C280" s="31"/>
    </row>
    <row r="281" ht="12.75">
      <c r="C281" s="31"/>
    </row>
    <row r="282" ht="12.75">
      <c r="C282" s="31"/>
    </row>
    <row r="283" ht="12.75">
      <c r="C283" s="31"/>
    </row>
    <row r="284" ht="12.75">
      <c r="C284" s="31"/>
    </row>
    <row r="285" ht="12.75">
      <c r="C285" s="31"/>
    </row>
    <row r="286" ht="12.75">
      <c r="C286" s="31"/>
    </row>
    <row r="287" ht="12.75">
      <c r="C287" s="31"/>
    </row>
    <row r="288" ht="12.75">
      <c r="C288" s="31"/>
    </row>
    <row r="289" ht="12.75">
      <c r="C289" s="31"/>
    </row>
    <row r="290" ht="12.75">
      <c r="C290" s="31"/>
    </row>
    <row r="291" ht="12.75">
      <c r="C291" s="31"/>
    </row>
    <row r="292" ht="12.75">
      <c r="C292" s="31"/>
    </row>
    <row r="293" ht="12.75">
      <c r="C293" s="31"/>
    </row>
  </sheetData>
  <sheetProtection/>
  <mergeCells count="2">
    <mergeCell ref="A1:M1"/>
    <mergeCell ref="A75:B75"/>
  </mergeCells>
  <printOptions/>
  <pageMargins left="0.35433070866141736" right="0.2362204724409449" top="0.41" bottom="0.28" header="0.31496062992125984" footer="0.21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+__+</cp:lastModifiedBy>
  <cp:lastPrinted>2016-11-22T07:07:39Z</cp:lastPrinted>
  <dcterms:created xsi:type="dcterms:W3CDTF">2014-03-24T07:39:29Z</dcterms:created>
  <dcterms:modified xsi:type="dcterms:W3CDTF">2018-11-02T08:18:34Z</dcterms:modified>
  <cp:category/>
  <cp:version/>
  <cp:contentType/>
  <cp:contentStatus/>
</cp:coreProperties>
</file>